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C:\Users\482us10039\Desktop\"/>
    </mc:Choice>
  </mc:AlternateContent>
  <xr:revisionPtr revIDLastSave="0" documentId="13_ncr:1_{2D19DBEC-6F8A-4F63-BDF1-A1C788B1B1E6}" xr6:coauthVersionLast="36" xr6:coauthVersionMax="47" xr10:uidLastSave="{00000000-0000-0000-0000-000000000000}"/>
  <bookViews>
    <workbookView xWindow="-105" yWindow="-105" windowWidth="19425" windowHeight="11505" tabRatio="811"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C37" i="10"/>
  <c r="CO36" i="10"/>
  <c r="BE36" i="10"/>
  <c r="AM36" i="10"/>
  <c r="C36" i="10"/>
  <c r="CO35" i="10"/>
  <c r="BE35" i="10"/>
  <c r="AM35" i="10"/>
  <c r="C35" i="10"/>
  <c r="CO34" i="10"/>
  <c r="BE34" i="10"/>
  <c r="C34" i="10"/>
  <c r="U34" i="10" s="1"/>
  <c r="U35" i="10" s="1"/>
  <c r="U36" i="10" s="1"/>
  <c r="U37" i="10" s="1"/>
  <c r="AM34" i="10" l="1"/>
  <c r="BW34" i="10" s="1"/>
  <c r="BW35" i="10" s="1"/>
  <c r="BW36" i="10" s="1"/>
  <c r="BW37" i="10" s="1"/>
  <c r="BW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<sst xmlns="http://schemas.openxmlformats.org/spreadsheetml/2006/main" count="1084" uniqueCount="557">
  <si>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</si>
  <si>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</si>
  <si>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</si>
  <si>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</si>
  <si>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</si>
  <si>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</si>
  <si>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</si>
  <si>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</si>
  <si>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</si>
  <si>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</si>
  <si>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</si>
  <si>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</si>
  <si>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</si>
  <si>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</si>
  <si>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</si>
  <si>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</si>
  <si>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</si>
  <si>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</si>
  <si>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</si>
  <si>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</si>
  <si>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</si>
  <si>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</si>
  <si>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</si>
  <si>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</si>
  <si>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</si>
  <si>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</si>
  <si>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</si>
  <si>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</si>
  <si>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</si>
  <si>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</si>
  <si>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</si>
  <si>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</si>
  <si>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</si>
  <si>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</si>
  <si>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</si>
  <si>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</si>
  <si>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</si>
  <si>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</si>
  <si>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</si>
  <si>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</si>
  <si>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</si>
  <si>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</si>
  <si>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</si>
  <si>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</si>
  <si>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</si>
  <si>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</si>
  <si>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</si>
  <si>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</si>
  <si>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</si>
  <si>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</si>
  <si>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</si>
  <si>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</si>
  <si>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</si>
  <si>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</si>
  <si>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</si>
  <si>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</si>
  <si>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</si>
  <si>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</si>
  <si>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</si>
  <si>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</si>
  <si>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</si>
  <si>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</si>
  <si>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</si>
  <si>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</si>
  <si>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</si>
  <si>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</si>
  <si>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</si>
  <si>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</si>
  <si>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</si>
  <si>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</si>
  <si>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</si>
  <si>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</si>
  <si>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</si>
  <si>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</si>
  <si>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</si>
  <si>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</si>
  <si>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</si>
  <si>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</si>
  <si>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</si>
  <si>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鹿児島県</t>
    <phoneticPr fontId="5"/>
  </si>
  <si>
    <t>市町村類型</t>
    <phoneticPr fontId="5"/>
  </si>
  <si>
    <t>Ⅱ－０</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</si>
  <si>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</si>
  <si>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</si>
  <si>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</si>
  <si>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</si>
  <si>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</si>
  <si>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</si>
  <si>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</si>
  <si>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</si>
  <si>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</si>
  <si>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</si>
  <si>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</si>
  <si>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</si>
  <si>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東串良町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</si>
  <si>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</si>
  <si>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</si>
  <si>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</si>
  <si>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</si>
  <si>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</si>
  <si>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</si>
  <si>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</si>
  <si>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</si>
  <si>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</si>
  <si>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</si>
  <si>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</si>
  <si>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</si>
  <si>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</si>
  <si>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</si>
  <si>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</si>
  <si>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</si>
  <si>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</si>
  <si>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</si>
  <si>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</si>
  <si>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</si>
  <si>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</si>
  <si>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</si>
  <si>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</si>
  <si>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-4.5</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</si>
  <si>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</si>
  <si>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</si>
  <si>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</si>
  <si>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</si>
  <si>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</si>
  <si>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</si>
  <si>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</si>
  <si>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</si>
  <si>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</si>
  <si>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</si>
  <si>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</si>
  <si>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</si>
  <si>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</si>
  <si>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</si>
  <si>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</si>
  <si>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</si>
  <si>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</si>
  <si>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</si>
  <si>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</si>
  <si>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</si>
  <si>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</si>
  <si>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</si>
  <si>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</si>
  <si>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</si>
  <si>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</si>
  <si>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</si>
  <si>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</si>
  <si>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</si>
  <si>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</si>
  <si>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</si>
  <si>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</si>
  <si>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</si>
  <si>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</si>
  <si>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</si>
  <si>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</si>
  <si>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</si>
  <si>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</si>
  <si>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</si>
  <si>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</si>
  <si>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</si>
  <si>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</si>
  <si>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</si>
  <si>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</si>
  <si>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</si>
  <si>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</si>
  <si>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</si>
  <si>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</si>
  <si>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</si>
  <si>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</si>
  <si>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</si>
  <si>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</si>
  <si>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</si>
  <si>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</si>
  <si>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</si>
  <si>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</si>
  <si>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</si>
  <si>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</si>
  <si>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</si>
  <si>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</si>
  <si>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</si>
  <si>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</si>
  <si>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</si>
  <si>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</si>
  <si>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</si>
  <si>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</si>
  <si>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</si>
  <si>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</si>
  <si>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</si>
  <si>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</si>
  <si>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</si>
  <si>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</si>
  <si>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</si>
  <si>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</si>
  <si>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</si>
  <si>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</si>
  <si>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</si>
  <si>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</si>
  <si>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</si>
  <si>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</si>
  <si>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</si>
  <si>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</si>
  <si>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</si>
  <si>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</si>
  <si>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</si>
  <si>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</si>
  <si>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鹿児島県東串良町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</si>
  <si>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</si>
  <si>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</si>
  <si>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</si>
  <si>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</si>
  <si>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</si>
  <si>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</si>
  <si>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</si>
  <si>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</si>
  <si>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</si>
  <si>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</si>
  <si>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</si>
  <si>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</si>
  <si>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</si>
  <si>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</si>
  <si>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</si>
  <si>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</si>
  <si>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</si>
  <si>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</si>
  <si>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</si>
  <si>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</si>
  <si>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</si>
  <si>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</si>
  <si>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</si>
  <si>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</si>
  <si>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</si>
  <si>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</si>
  <si>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</si>
  <si>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</si>
  <si>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</si>
  <si>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</si>
  <si>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</si>
  <si>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</si>
  <si>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</si>
  <si>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</si>
  <si>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</si>
  <si>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</si>
  <si>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</si>
  <si>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</si>
  <si>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</si>
  <si>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</si>
  <si>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</si>
  <si>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</si>
  <si>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</si>
  <si>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</si>
  <si>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</si>
  <si>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</si>
  <si>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</si>
  <si>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</si>
  <si>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</si>
  <si>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</si>
  <si>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</si>
  <si>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</si>
  <si>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</si>
  <si>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</si>
  <si>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</si>
  <si>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</si>
  <si>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</si>
  <si>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</si>
  <si>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</si>
  <si>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</si>
  <si>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</si>
  <si>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</si>
  <si>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</si>
  <si>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</si>
  <si>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</si>
  <si>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</si>
  <si>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</si>
  <si>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</si>
  <si>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</si>
  <si>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</si>
  <si>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</si>
  <si>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</si>
  <si>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</si>
  <si>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</si>
  <si>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</si>
  <si>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</si>
  <si>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</si>
  <si>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</si>
  <si>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</si>
  <si>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</si>
  <si>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</si>
  <si>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</si>
  <si>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</si>
  <si>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</si>
  <si>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</si>
  <si>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</si>
  <si>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</si>
  <si>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</si>
  <si>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</si>
  <si>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</si>
  <si>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</si>
  <si>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</si>
  <si>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</si>
  <si>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</si>
  <si>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</si>
  <si>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</si>
  <si>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</si>
  <si>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</si>
  <si>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</si>
  <si>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</si>
  <si>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</si>
  <si>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</si>
  <si>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</si>
  <si>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</si>
  <si>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</si>
  <si>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</si>
  <si>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</si>
  <si>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</si>
  <si>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</si>
  <si>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</si>
  <si>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</si>
  <si>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</si>
  <si>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</si>
  <si>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</si>
  <si>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</si>
  <si>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</si>
  <si>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</si>
  <si>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</si>
  <si>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</si>
  <si>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</si>
  <si>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</si>
  <si>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</si>
  <si>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</si>
  <si>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</si>
  <si>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</si>
  <si>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</si>
  <si>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</si>
  <si>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</si>
  <si>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</si>
  <si>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</si>
  <si>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</si>
  <si>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</si>
  <si>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</si>
  <si>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</si>
  <si>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</si>
  <si>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</si>
  <si>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</si>
  <si>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</si>
  <si>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</si>
  <si>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</si>
  <si>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</si>
  <si>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</si>
  <si>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</si>
  <si>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</si>
  <si>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</si>
  <si>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</si>
  <si>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</si>
  <si>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</si>
  <si>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</si>
  <si>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</si>
  <si>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鹿児島県東串良町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</si>
  <si>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</si>
  <si>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</si>
  <si>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</si>
  <si>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</si>
  <si>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</si>
  <si>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</si>
  <si>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</si>
  <si>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</si>
  <si>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</si>
  <si>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</si>
  <si>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</si>
  <si>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</si>
  <si>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</si>
  <si>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</si>
  <si>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</si>
  <si>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</si>
  <si>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</si>
  <si>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</si>
  <si>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</si>
  <si>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</si>
  <si>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</si>
  <si>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</si>
  <si>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</si>
  <si>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</si>
  <si>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</si>
  <si>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</si>
  <si>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</si>
  <si>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</si>
  <si>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</si>
  <si>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</si>
  <si>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</si>
  <si>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</si>
  <si>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</si>
  <si>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東串良町国民健康保険特別会計</t>
    <phoneticPr fontId="5"/>
  </si>
  <si>
    <t>東串良町介護保険特別会計（保険事業勘定）</t>
    <phoneticPr fontId="5"/>
  </si>
  <si>
    <t>東串良町介護保険特別会計（サービス事業勘定）</t>
    <phoneticPr fontId="5"/>
  </si>
  <si>
    <t>東串良町後期高齢者医療特別会計</t>
    <phoneticPr fontId="5"/>
  </si>
  <si>
    <t>東串良町水道事業</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</si>
  <si>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</si>
  <si>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</si>
  <si>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</si>
  <si>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</si>
  <si>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</si>
  <si>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</si>
  <si>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</si>
  <si>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</si>
  <si>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</si>
  <si>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</si>
  <si>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</si>
  <si>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</si>
  <si>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</si>
  <si>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</si>
  <si>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</si>
  <si>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</si>
  <si>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</si>
  <si>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</si>
  <si>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</si>
  <si>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</si>
  <si>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</si>
  <si>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</si>
  <si>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</si>
  <si>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</si>
  <si>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</si>
  <si>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</si>
  <si>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</si>
  <si>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</si>
  <si>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</si>
  <si>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</si>
  <si>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</si>
  <si>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</si>
  <si>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</si>
  <si>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</si>
  <si>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</si>
  <si>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</si>
  <si>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</si>
  <si>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</si>
  <si>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</si>
  <si>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</si>
  <si>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</si>
  <si>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</si>
  <si>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</si>
  <si>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</si>
  <si>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</si>
  <si>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</si>
  <si>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</si>
  <si>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</si>
  <si>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</si>
  <si>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</si>
  <si>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</si>
  <si>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</si>
  <si>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東串良町水道事業会計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</si>
  <si>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</si>
  <si>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</si>
  <si>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</si>
  <si>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</si>
  <si>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</si>
  <si>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</si>
  <si>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</si>
  <si>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</si>
  <si>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</si>
  <si>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</si>
  <si>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</si>
  <si>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</si>
  <si>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</si>
  <si>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</si>
  <si>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</si>
  <si>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</si>
  <si>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</si>
  <si>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</si>
  <si>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</si>
  <si>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</si>
  <si>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</si>
  <si>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</si>
  <si>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</si>
  <si>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</si>
  <si>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</si>
  <si>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</si>
  <si>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</si>
  <si>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</si>
  <si>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</si>
  <si>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</si>
  <si>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</si>
  <si>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</si>
  <si>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</si>
  <si>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</si>
  <si>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</si>
  <si>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</si>
  <si>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</si>
  <si>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</si>
  <si>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</si>
  <si>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</si>
  <si>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</si>
  <si>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</si>
  <si>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</si>
  <si>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</si>
  <si>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</si>
  <si>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</si>
  <si>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</si>
  <si>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</si>
  <si>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</si>
  <si>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</si>
  <si>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</si>
  <si>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</si>
  <si>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</si>
  <si>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</si>
  <si>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</si>
  <si>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</si>
  <si>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</si>
  <si>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</si>
  <si>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</si>
  <si>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</si>
  <si>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</si>
  <si>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</si>
  <si>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</si>
  <si>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</si>
  <si>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</si>
  <si>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</si>
  <si>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</si>
  <si>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</si>
  <si>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</si>
  <si>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</si>
  <si>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</si>
  <si>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</si>
  <si>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</si>
  <si>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</si>
  <si>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</si>
  <si>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</si>
  <si>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</si>
  <si>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</si>
  <si>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</si>
  <si>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</si>
  <si>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</si>
  <si>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</si>
  <si>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</si>
  <si>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</si>
  <si>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10.74</t>
  </si>
  <si>
    <t>▲ 0.34</t>
  </si>
  <si>
    <t>一般会計</t>
  </si>
  <si>
    <t>東串良町水道事業</t>
  </si>
  <si>
    <t>東串良町国民健康保険特別会計</t>
  </si>
  <si>
    <t>東串良町介護保険特別会計（保険事業勘定）</t>
  </si>
  <si>
    <t>東串良町介護保険特別会計（サービス事業勘定）</t>
  </si>
  <si>
    <t>東串良町後期高齢者医療特別会計</t>
  </si>
  <si>
    <t>その他会計（赤字）</t>
  </si>
  <si>
    <t>その他会計（黒字）</t>
  </si>
  <si>
    <t>R02</t>
    <phoneticPr fontId="5"/>
  </si>
  <si>
    <t>R03</t>
    <phoneticPr fontId="5"/>
  </si>
  <si>
    <t>R04</t>
    <phoneticPr fontId="5"/>
  </si>
  <si>
    <t>R05</t>
    <phoneticPr fontId="5"/>
  </si>
  <si>
    <t>R06</t>
    <phoneticPr fontId="5"/>
  </si>
  <si>
    <t>東串良町ふるさと応援基金</t>
    <rPh sb="0" eb="4">
      <t>ヒガシクシラチョウ</t>
    </rPh>
    <rPh sb="8" eb="10">
      <t>オウエン</t>
    </rPh>
    <rPh sb="10" eb="12">
      <t>キキン</t>
    </rPh>
    <phoneticPr fontId="5"/>
  </si>
  <si>
    <t>東串良町公共施設等整備基金</t>
    <rPh sb="0" eb="4">
      <t>ヒガシクシラチョウ</t>
    </rPh>
    <rPh sb="4" eb="6">
      <t>コウキョウ</t>
    </rPh>
    <rPh sb="6" eb="9">
      <t>シセツトウ</t>
    </rPh>
    <rPh sb="9" eb="11">
      <t>セイビ</t>
    </rPh>
    <rPh sb="11" eb="13">
      <t>キキン</t>
    </rPh>
    <phoneticPr fontId="5"/>
  </si>
  <si>
    <t>東串良町農地利用集積促進基金</t>
    <rPh sb="0" eb="4">
      <t>ヒガシクシラチョウ</t>
    </rPh>
    <rPh sb="4" eb="6">
      <t>ノウチ</t>
    </rPh>
    <rPh sb="6" eb="8">
      <t>リヨウ</t>
    </rPh>
    <rPh sb="8" eb="10">
      <t>シュウセキ</t>
    </rPh>
    <rPh sb="10" eb="12">
      <t>ソクシン</t>
    </rPh>
    <rPh sb="12" eb="14">
      <t>キキン</t>
    </rPh>
    <phoneticPr fontId="5"/>
  </si>
  <si>
    <t>東串良企業版ふるさと応援基金</t>
    <rPh sb="0" eb="3">
      <t>ヒガシクシラ</t>
    </rPh>
    <rPh sb="3" eb="6">
      <t>キギョウバン</t>
    </rPh>
    <rPh sb="10" eb="12">
      <t>オウエン</t>
    </rPh>
    <rPh sb="12" eb="14">
      <t>キキン</t>
    </rPh>
    <phoneticPr fontId="5"/>
  </si>
  <si>
    <t>みずほ銀行有価証券配当積立金</t>
    <rPh sb="3" eb="5">
      <t>ギンコウ</t>
    </rPh>
    <rPh sb="5" eb="7">
      <t>ユウカ</t>
    </rPh>
    <rPh sb="7" eb="9">
      <t>ショウケン</t>
    </rPh>
    <rPh sb="9" eb="11">
      <t>ハイトウ</t>
    </rPh>
    <rPh sb="11" eb="14">
      <t>ツミタテキン</t>
    </rPh>
    <phoneticPr fontId="5"/>
  </si>
  <si>
    <t>-</t>
    <phoneticPr fontId="2"/>
  </si>
  <si>
    <t>大隅肝属広域事務組合</t>
    <rPh sb="0" eb="4">
      <t>オオスミキモツキ</t>
    </rPh>
    <rPh sb="4" eb="10">
      <t>コウイキジムクミアイ</t>
    </rPh>
    <phoneticPr fontId="38"/>
  </si>
  <si>
    <t>大隅肝属地区消防組合</t>
    <rPh sb="0" eb="6">
      <t>オオスミキモツキチク</t>
    </rPh>
    <rPh sb="6" eb="10">
      <t>ショウボウクミアイ</t>
    </rPh>
    <phoneticPr fontId="38"/>
  </si>
  <si>
    <t>鹿児島県市町村総合事務組合</t>
    <rPh sb="0" eb="4">
      <t>カゴシマケン</t>
    </rPh>
    <rPh sb="4" eb="13">
      <t>シチョウソンソウゴウジムクミアイ</t>
    </rPh>
    <phoneticPr fontId="38"/>
  </si>
  <si>
    <t>鹿児島県後期高齢者医療広域連合（一般会計）</t>
    <rPh sb="0" eb="4">
      <t>カゴシマケン</t>
    </rPh>
    <rPh sb="4" eb="9">
      <t>コウキコウレイシャ</t>
    </rPh>
    <rPh sb="9" eb="13">
      <t>イリョウコウイキ</t>
    </rPh>
    <rPh sb="13" eb="15">
      <t>レンゴウ</t>
    </rPh>
    <rPh sb="16" eb="20">
      <t>イッパンカイケイ</t>
    </rPh>
    <phoneticPr fontId="38"/>
  </si>
  <si>
    <t>鹿児島県後期高齢者医療広域連合（特別会計）</t>
    <rPh sb="16" eb="18">
      <t>トクベツ</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</si>
</sst>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200194</c:v>
                </c:pt>
                <c:pt idx="1">
                  <c:v>196914</c:v>
                </c:pt>
                <c:pt idx="2">
                  <c:v>204757</c:v>
                </c:pt>
                <c:pt idx="3">
                  <c:v>194971</c:v>
                </c:pt>
                <c:pt idx="4">
                  <c:v>224172</c:v>
                </c:pt>
              </c:numCache>
            </c:numRef>
          </c:val>
          <c:smooth val="0"/>
          <c:extLst>
            <c:ext xmlns:c16="http://schemas.microsoft.com/office/drawing/2014/chart" uri="{C3380CC4-5D6E-409C-BE32-E72D297353CC}">
              <c16:uniqueId val="{00000000-F590-4ED6-B9BA-45AA095719D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156025</c:v>
                </c:pt>
                <c:pt idx="1">
                  <c:v>136836</c:v>
                </c:pt>
                <c:pt idx="2">
                  <c:v>121941</c:v>
                </c:pt>
                <c:pt idx="3">
                  <c:v>191806</c:v>
                </c:pt>
                <c:pt idx="4">
                  <c:v>203135</c:v>
                </c:pt>
              </c:numCache>
            </c:numRef>
          </c:val>
          <c:smooth val="0"/>
          <c:extLst>
            <c:ext xmlns:c16="http://schemas.microsoft.com/office/drawing/2014/chart" uri="{C3380CC4-5D6E-409C-BE32-E72D297353CC}">
              <c16:uniqueId val="{00000001-F590-4ED6-B9BA-45AA095719D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8.17</c:v>
                </c:pt>
                <c:pt idx="1">
                  <c:v>9.5399999999999991</c:v>
                </c:pt>
                <c:pt idx="2">
                  <c:v>6.01</c:v>
                </c:pt>
                <c:pt idx="3">
                  <c:v>5.29</c:v>
                </c:pt>
                <c:pt idx="4">
                  <c:v>6.52</c:v>
                </c:pt>
              </c:numCache>
            </c:numRef>
          </c:val>
          <c:extLst>
            <c:ext xmlns:c16="http://schemas.microsoft.com/office/drawing/2014/chart" uri="{C3380CC4-5D6E-409C-BE32-E72D297353CC}">
              <c16:uniqueId val="{00000000-1E9A-4736-8100-E1FE0D1BD63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64.02</c:v>
                </c:pt>
                <c:pt idx="1">
                  <c:v>63.32</c:v>
                </c:pt>
                <c:pt idx="2">
                  <c:v>56.72</c:v>
                </c:pt>
                <c:pt idx="3">
                  <c:v>54.59</c:v>
                </c:pt>
                <c:pt idx="4">
                  <c:v>53.49</c:v>
                </c:pt>
              </c:numCache>
            </c:numRef>
          </c:val>
          <c:extLst>
            <c:ext xmlns:c16="http://schemas.microsoft.com/office/drawing/2014/chart" uri="{C3380CC4-5D6E-409C-BE32-E72D297353CC}">
              <c16:uniqueId val="{00000001-1E9A-4736-8100-E1FE0D1BD63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4.47</c:v>
                </c:pt>
                <c:pt idx="1">
                  <c:v>5.77</c:v>
                </c:pt>
                <c:pt idx="2">
                  <c:v>-10.74</c:v>
                </c:pt>
                <c:pt idx="3">
                  <c:v>-0.34</c:v>
                </c:pt>
                <c:pt idx="4">
                  <c:v>1.48</c:v>
                </c:pt>
              </c:numCache>
            </c:numRef>
          </c:val>
          <c:smooth val="0"/>
          <c:extLst>
            <c:ext xmlns:c16="http://schemas.microsoft.com/office/drawing/2014/chart" uri="{C3380CC4-5D6E-409C-BE32-E72D297353CC}">
              <c16:uniqueId val="{00000002-1E9A-4736-8100-E1FE0D1BD63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AA85-4B72-BB0C-B9489C3E0DA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A85-4B72-BB0C-B9489C3E0DA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A85-4B72-BB0C-B9489C3E0DA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A85-4B72-BB0C-B9489C3E0DA2}"/>
            </c:ext>
          </c:extLst>
        </c:ser>
        <c:ser>
          <c:idx val="4"/>
          <c:order val="4"/>
          <c:tx>
            <c:strRef>
              <c:f>データシート!$A$31</c:f>
              <c:strCache>
                <c:ptCount val="1"/>
                <c:pt idx="0">
                  <c:v>東串良町後期高齢者医療特別会計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0.02</c:v>
                </c:pt>
                <c:pt idx="2">
                  <c:v>#N/A</c:v>
                </c:pt>
                <c:pt idx="3">
                  <c:v>0.01</c:v>
                </c:pt>
                <c:pt idx="4">
                  <c:v>#N/A</c:v>
                </c:pt>
                <c:pt idx="5">
                  <c:v>0.02</c:v>
                </c:pt>
                <c:pt idx="6">
                  <c:v>#N/A</c:v>
                </c:pt>
                <c:pt idx="7">
                  <c:v>0.02</c:v>
                </c:pt>
                <c:pt idx="8">
                  <c:v>#N/A</c:v>
                </c:pt>
                <c:pt idx="9">
                  <c:v>0.03</c:v>
                </c:pt>
              </c:numCache>
            </c:numRef>
          </c:val>
          <c:extLst>
            <c:ext xmlns:c16="http://schemas.microsoft.com/office/drawing/2014/chart" uri="{C3380CC4-5D6E-409C-BE32-E72D297353CC}">
              <c16:uniqueId val="{00000004-AA85-4B72-BB0C-B9489C3E0DA2}"/>
            </c:ext>
          </c:extLst>
        </c:ser>
        <c:ser>
          <c:idx val="5"/>
          <c:order val="5"/>
          <c:tx>
            <c:strRef>
              <c:f>データシート!$A$32</c:f>
              <c:strCache>
                <c:ptCount val="1"/>
                <c:pt idx="0">
                  <c:v>東串良町介護保険特別会計（サービス事業勘定）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0.03</c:v>
                </c:pt>
                <c:pt idx="2">
                  <c:v>#N/A</c:v>
                </c:pt>
                <c:pt idx="3">
                  <c:v>7.0000000000000007E-2</c:v>
                </c:pt>
                <c:pt idx="4">
                  <c:v>#N/A</c:v>
                </c:pt>
                <c:pt idx="5">
                  <c:v>0.11</c:v>
                </c:pt>
                <c:pt idx="6">
                  <c:v>#N/A</c:v>
                </c:pt>
                <c:pt idx="7">
                  <c:v>0.08</c:v>
                </c:pt>
                <c:pt idx="8">
                  <c:v>#N/A</c:v>
                </c:pt>
                <c:pt idx="9">
                  <c:v>0.09</c:v>
                </c:pt>
              </c:numCache>
            </c:numRef>
          </c:val>
          <c:extLst>
            <c:ext xmlns:c16="http://schemas.microsoft.com/office/drawing/2014/chart" uri="{C3380CC4-5D6E-409C-BE32-E72D297353CC}">
              <c16:uniqueId val="{00000005-AA85-4B72-BB0C-B9489C3E0DA2}"/>
            </c:ext>
          </c:extLst>
        </c:ser>
        <c:ser>
          <c:idx val="6"/>
          <c:order val="6"/>
          <c:tx>
            <c:strRef>
              <c:f>データシート!$A$33</c:f>
              <c:strCache>
                <c:ptCount val="1"/>
                <c:pt idx="0">
                  <c:v>東串良町介護保険特別会計（保険事業勘定）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2.92</c:v>
                </c:pt>
                <c:pt idx="2">
                  <c:v>#N/A</c:v>
                </c:pt>
                <c:pt idx="3">
                  <c:v>2.83</c:v>
                </c:pt>
                <c:pt idx="4">
                  <c:v>#N/A</c:v>
                </c:pt>
                <c:pt idx="5">
                  <c:v>1.75</c:v>
                </c:pt>
                <c:pt idx="6">
                  <c:v>#N/A</c:v>
                </c:pt>
                <c:pt idx="7">
                  <c:v>1.52</c:v>
                </c:pt>
                <c:pt idx="8">
                  <c:v>#N/A</c:v>
                </c:pt>
                <c:pt idx="9">
                  <c:v>2.06</c:v>
                </c:pt>
              </c:numCache>
            </c:numRef>
          </c:val>
          <c:extLst>
            <c:ext xmlns:c16="http://schemas.microsoft.com/office/drawing/2014/chart" uri="{C3380CC4-5D6E-409C-BE32-E72D297353CC}">
              <c16:uniqueId val="{00000006-AA85-4B72-BB0C-B9489C3E0DA2}"/>
            </c:ext>
          </c:extLst>
        </c:ser>
        <c:ser>
          <c:idx val="7"/>
          <c:order val="7"/>
          <c:tx>
            <c:strRef>
              <c:f>データシート!$A$34</c:f>
              <c:strCache>
                <c:ptCount val="1"/>
                <c:pt idx="0">
                  <c:v>東串良町国民健康保険特別会計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1.86</c:v>
                </c:pt>
                <c:pt idx="2">
                  <c:v>#N/A</c:v>
                </c:pt>
                <c:pt idx="3">
                  <c:v>3.66</c:v>
                </c:pt>
                <c:pt idx="4">
                  <c:v>#N/A</c:v>
                </c:pt>
                <c:pt idx="5">
                  <c:v>1.52</c:v>
                </c:pt>
                <c:pt idx="6">
                  <c:v>#N/A</c:v>
                </c:pt>
                <c:pt idx="7">
                  <c:v>2.39</c:v>
                </c:pt>
                <c:pt idx="8">
                  <c:v>#N/A</c:v>
                </c:pt>
                <c:pt idx="9">
                  <c:v>3.11</c:v>
                </c:pt>
              </c:numCache>
            </c:numRef>
          </c:val>
          <c:extLst>
            <c:ext xmlns:c16="http://schemas.microsoft.com/office/drawing/2014/chart" uri="{C3380CC4-5D6E-409C-BE32-E72D297353CC}">
              <c16:uniqueId val="{00000007-AA85-4B72-BB0C-B9489C3E0DA2}"/>
            </c:ext>
          </c:extLst>
        </c:ser>
        <c:ser>
          <c:idx val="8"/>
          <c:order val="8"/>
          <c:tx>
            <c:strRef>
              <c:f>データシート!$A$35</c:f>
              <c:strCache>
                <c:ptCount val="1"/>
                <c:pt idx="0">
                  <c:v>東串良町水道事業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9.7799999999999994</c:v>
                </c:pt>
                <c:pt idx="2">
                  <c:v>#N/A</c:v>
                </c:pt>
                <c:pt idx="3">
                  <c:v>8.73</c:v>
                </c:pt>
                <c:pt idx="4">
                  <c:v>#N/A</c:v>
                </c:pt>
                <c:pt idx="5">
                  <c:v>6.55</c:v>
                </c:pt>
                <c:pt idx="6">
                  <c:v>#N/A</c:v>
                </c:pt>
                <c:pt idx="7">
                  <c:v>6.47</c:v>
                </c:pt>
                <c:pt idx="8">
                  <c:v>#N/A</c:v>
                </c:pt>
                <c:pt idx="9">
                  <c:v>6.35</c:v>
                </c:pt>
              </c:numCache>
            </c:numRef>
          </c:val>
          <c:extLst>
            <c:ext xmlns:c16="http://schemas.microsoft.com/office/drawing/2014/chart" uri="{C3380CC4-5D6E-409C-BE32-E72D297353CC}">
              <c16:uniqueId val="{00000008-AA85-4B72-BB0C-B9489C3E0DA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8.16</c:v>
                </c:pt>
                <c:pt idx="2">
                  <c:v>#N/A</c:v>
                </c:pt>
                <c:pt idx="3">
                  <c:v>9.5399999999999991</c:v>
                </c:pt>
                <c:pt idx="4">
                  <c:v>#N/A</c:v>
                </c:pt>
                <c:pt idx="5">
                  <c:v>6</c:v>
                </c:pt>
                <c:pt idx="6">
                  <c:v>#N/A</c:v>
                </c:pt>
                <c:pt idx="7">
                  <c:v>5.29</c:v>
                </c:pt>
                <c:pt idx="8">
                  <c:v>#N/A</c:v>
                </c:pt>
                <c:pt idx="9">
                  <c:v>6.51</c:v>
                </c:pt>
              </c:numCache>
            </c:numRef>
          </c:val>
          <c:extLst>
            <c:ext xmlns:c16="http://schemas.microsoft.com/office/drawing/2014/chart" uri="{C3380CC4-5D6E-409C-BE32-E72D297353CC}">
              <c16:uniqueId val="{00000009-AA85-4B72-BB0C-B9489C3E0DA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413</c:v>
                </c:pt>
                <c:pt idx="5">
                  <c:v>432</c:v>
                </c:pt>
                <c:pt idx="8">
                  <c:v>448</c:v>
                </c:pt>
                <c:pt idx="11">
                  <c:v>495</c:v>
                </c:pt>
                <c:pt idx="14">
                  <c:v>469</c:v>
                </c:pt>
              </c:numCache>
            </c:numRef>
          </c:val>
          <c:extLst>
            <c:ext xmlns:c16="http://schemas.microsoft.com/office/drawing/2014/chart" uri="{C3380CC4-5D6E-409C-BE32-E72D297353CC}">
              <c16:uniqueId val="{00000000-8034-4735-9341-A1BE0360056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034-4735-9341-A1BE0360056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034-4735-9341-A1BE0360056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45</c:v>
                </c:pt>
                <c:pt idx="3">
                  <c:v>42</c:v>
                </c:pt>
                <c:pt idx="6">
                  <c:v>39</c:v>
                </c:pt>
                <c:pt idx="9">
                  <c:v>20</c:v>
                </c:pt>
                <c:pt idx="12">
                  <c:v>7</c:v>
                </c:pt>
              </c:numCache>
            </c:numRef>
          </c:val>
          <c:extLst>
            <c:ext xmlns:c16="http://schemas.microsoft.com/office/drawing/2014/chart" uri="{C3380CC4-5D6E-409C-BE32-E72D297353CC}">
              <c16:uniqueId val="{00000003-8034-4735-9341-A1BE0360056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13</c:v>
                </c:pt>
                <c:pt idx="3">
                  <c:v>18</c:v>
                </c:pt>
                <c:pt idx="6">
                  <c:v>19</c:v>
                </c:pt>
                <c:pt idx="9">
                  <c:v>20</c:v>
                </c:pt>
                <c:pt idx="12">
                  <c:v>22</c:v>
                </c:pt>
              </c:numCache>
            </c:numRef>
          </c:val>
          <c:extLst>
            <c:ext xmlns:c16="http://schemas.microsoft.com/office/drawing/2014/chart" uri="{C3380CC4-5D6E-409C-BE32-E72D297353CC}">
              <c16:uniqueId val="{00000004-8034-4735-9341-A1BE0360056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034-4735-9341-A1BE0360056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034-4735-9341-A1BE0360056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547</c:v>
                </c:pt>
                <c:pt idx="3">
                  <c:v>573</c:v>
                </c:pt>
                <c:pt idx="6">
                  <c:v>604</c:v>
                </c:pt>
                <c:pt idx="9">
                  <c:v>670</c:v>
                </c:pt>
                <c:pt idx="12">
                  <c:v>643</c:v>
                </c:pt>
              </c:numCache>
            </c:numRef>
          </c:val>
          <c:extLst>
            <c:ext xmlns:c16="http://schemas.microsoft.com/office/drawing/2014/chart" uri="{C3380CC4-5D6E-409C-BE32-E72D297353CC}">
              <c16:uniqueId val="{00000007-8034-4735-9341-A1BE0360056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192</c:v>
                </c:pt>
                <c:pt idx="2">
                  <c:v>#N/A</c:v>
                </c:pt>
                <c:pt idx="3">
                  <c:v>#N/A</c:v>
                </c:pt>
                <c:pt idx="4">
                  <c:v>201</c:v>
                </c:pt>
                <c:pt idx="5">
                  <c:v>#N/A</c:v>
                </c:pt>
                <c:pt idx="6">
                  <c:v>#N/A</c:v>
                </c:pt>
                <c:pt idx="7">
                  <c:v>214</c:v>
                </c:pt>
                <c:pt idx="8">
                  <c:v>#N/A</c:v>
                </c:pt>
                <c:pt idx="9">
                  <c:v>#N/A</c:v>
                </c:pt>
                <c:pt idx="10">
                  <c:v>215</c:v>
                </c:pt>
                <c:pt idx="11">
                  <c:v>#N/A</c:v>
                </c:pt>
                <c:pt idx="12">
                  <c:v>#N/A</c:v>
                </c:pt>
                <c:pt idx="13">
                  <c:v>203</c:v>
                </c:pt>
                <c:pt idx="14">
                  <c:v>#N/A</c:v>
                </c:pt>
              </c:numCache>
            </c:numRef>
          </c:val>
          <c:smooth val="0"/>
          <c:extLst>
            <c:ext xmlns:c16="http://schemas.microsoft.com/office/drawing/2014/chart" uri="{C3380CC4-5D6E-409C-BE32-E72D297353CC}">
              <c16:uniqueId val="{00000008-8034-4735-9341-A1BE0360056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4448</c:v>
                </c:pt>
                <c:pt idx="5">
                  <c:v>4786</c:v>
                </c:pt>
                <c:pt idx="8">
                  <c:v>4675</c:v>
                </c:pt>
                <c:pt idx="11">
                  <c:v>4834</c:v>
                </c:pt>
                <c:pt idx="14">
                  <c:v>5108</c:v>
                </c:pt>
              </c:numCache>
            </c:numRef>
          </c:val>
          <c:extLst>
            <c:ext xmlns:c16="http://schemas.microsoft.com/office/drawing/2014/chart" uri="{C3380CC4-5D6E-409C-BE32-E72D297353CC}">
              <c16:uniqueId val="{00000000-CDF8-47A0-B311-72D5E448659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53</c:v>
                </c:pt>
                <c:pt idx="5">
                  <c:v>39</c:v>
                </c:pt>
                <c:pt idx="8">
                  <c:v>26</c:v>
                </c:pt>
                <c:pt idx="11">
                  <c:v>16</c:v>
                </c:pt>
                <c:pt idx="14">
                  <c:v>8</c:v>
                </c:pt>
              </c:numCache>
            </c:numRef>
          </c:val>
          <c:extLst>
            <c:ext xmlns:c16="http://schemas.microsoft.com/office/drawing/2014/chart" uri="{C3380CC4-5D6E-409C-BE32-E72D297353CC}">
              <c16:uniqueId val="{00000001-CDF8-47A0-B311-72D5E448659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3101</c:v>
                </c:pt>
                <c:pt idx="5">
                  <c:v>3887</c:v>
                </c:pt>
                <c:pt idx="8">
                  <c:v>4864</c:v>
                </c:pt>
                <c:pt idx="11">
                  <c:v>5253</c:v>
                </c:pt>
                <c:pt idx="14">
                  <c:v>5697</c:v>
                </c:pt>
              </c:numCache>
            </c:numRef>
          </c:val>
          <c:extLst>
            <c:ext xmlns:c16="http://schemas.microsoft.com/office/drawing/2014/chart" uri="{C3380CC4-5D6E-409C-BE32-E72D297353CC}">
              <c16:uniqueId val="{00000002-CDF8-47A0-B311-72D5E448659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DF8-47A0-B311-72D5E448659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DF8-47A0-B311-72D5E448659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DF8-47A0-B311-72D5E448659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300</c:v>
                </c:pt>
                <c:pt idx="3">
                  <c:v>199</c:v>
                </c:pt>
                <c:pt idx="6">
                  <c:v>108</c:v>
                </c:pt>
                <c:pt idx="9">
                  <c:v>161</c:v>
                </c:pt>
                <c:pt idx="12">
                  <c:v>129</c:v>
                </c:pt>
              </c:numCache>
            </c:numRef>
          </c:val>
          <c:extLst>
            <c:ext xmlns:c16="http://schemas.microsoft.com/office/drawing/2014/chart" uri="{C3380CC4-5D6E-409C-BE32-E72D297353CC}">
              <c16:uniqueId val="{00000006-CDF8-47A0-B311-72D5E448659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114</c:v>
                </c:pt>
                <c:pt idx="3">
                  <c:v>68</c:v>
                </c:pt>
                <c:pt idx="6">
                  <c:v>40</c:v>
                </c:pt>
                <c:pt idx="9">
                  <c:v>25</c:v>
                </c:pt>
                <c:pt idx="12">
                  <c:v>71</c:v>
                </c:pt>
              </c:numCache>
            </c:numRef>
          </c:val>
          <c:extLst>
            <c:ext xmlns:c16="http://schemas.microsoft.com/office/drawing/2014/chart" uri="{C3380CC4-5D6E-409C-BE32-E72D297353CC}">
              <c16:uniqueId val="{00000007-CDF8-47A0-B311-72D5E448659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271</c:v>
                </c:pt>
                <c:pt idx="3">
                  <c:v>252</c:v>
                </c:pt>
                <c:pt idx="6">
                  <c:v>235</c:v>
                </c:pt>
                <c:pt idx="9">
                  <c:v>217</c:v>
                </c:pt>
                <c:pt idx="12">
                  <c:v>195</c:v>
                </c:pt>
              </c:numCache>
            </c:numRef>
          </c:val>
          <c:extLst>
            <c:ext xmlns:c16="http://schemas.microsoft.com/office/drawing/2014/chart" uri="{C3380CC4-5D6E-409C-BE32-E72D297353CC}">
              <c16:uniqueId val="{00000008-CDF8-47A0-B311-72D5E448659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425</c:v>
                </c:pt>
                <c:pt idx="3">
                  <c:v>325</c:v>
                </c:pt>
                <c:pt idx="6">
                  <c:v>202</c:v>
                </c:pt>
                <c:pt idx="9">
                  <c:v>396</c:v>
                </c:pt>
                <c:pt idx="12">
                  <c:v>306</c:v>
                </c:pt>
              </c:numCache>
            </c:numRef>
          </c:val>
          <c:extLst>
            <c:ext xmlns:c16="http://schemas.microsoft.com/office/drawing/2014/chart" uri="{C3380CC4-5D6E-409C-BE32-E72D297353CC}">
              <c16:uniqueId val="{00000009-CDF8-47A0-B311-72D5E448659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5763</c:v>
                </c:pt>
                <c:pt idx="3">
                  <c:v>5818</c:v>
                </c:pt>
                <c:pt idx="6">
                  <c:v>5718</c:v>
                </c:pt>
                <c:pt idx="9">
                  <c:v>5815</c:v>
                </c:pt>
                <c:pt idx="12">
                  <c:v>6201</c:v>
                </c:pt>
              </c:numCache>
            </c:numRef>
          </c:val>
          <c:extLst>
            <c:ext xmlns:c16="http://schemas.microsoft.com/office/drawing/2014/chart" uri="{C3380CC4-5D6E-409C-BE32-E72D297353CC}">
              <c16:uniqueId val="{0000000A-CDF8-47A0-B311-72D5E448659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DF8-47A0-B311-72D5E448659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1733</c:v>
                </c:pt>
                <c:pt idx="1">
                  <c:v>1737</c:v>
                </c:pt>
                <c:pt idx="2">
                  <c:v>1742</c:v>
                </c:pt>
              </c:numCache>
            </c:numRef>
          </c:val>
          <c:extLst>
            <c:ext xmlns:c16="http://schemas.microsoft.com/office/drawing/2014/chart" uri="{C3380CC4-5D6E-409C-BE32-E72D297353CC}">
              <c16:uniqueId val="{00000000-00A5-41B9-9F1E-A0538AC1FAB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339</c:v>
                </c:pt>
                <c:pt idx="1">
                  <c:v>354</c:v>
                </c:pt>
                <c:pt idx="2">
                  <c:v>413</c:v>
                </c:pt>
              </c:numCache>
            </c:numRef>
          </c:val>
          <c:extLst>
            <c:ext xmlns:c16="http://schemas.microsoft.com/office/drawing/2014/chart" uri="{C3380CC4-5D6E-409C-BE32-E72D297353CC}">
              <c16:uniqueId val="{00000001-00A5-41B9-9F1E-A0538AC1FAB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2636</c:v>
                </c:pt>
                <c:pt idx="1">
                  <c:v>3006</c:v>
                </c:pt>
                <c:pt idx="2">
                  <c:v>3386</c:v>
                </c:pt>
              </c:numCache>
            </c:numRef>
          </c:val>
          <c:extLst>
            <c:ext xmlns:c16="http://schemas.microsoft.com/office/drawing/2014/chart" uri="{C3380CC4-5D6E-409C-BE32-E72D297353CC}">
              <c16:uniqueId val="{00000002-00A5-41B9-9F1E-A0538AC1FAB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鹿児島県東串良町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元利償還金は前年度より</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百万円減少している。要因として過疎対策事業債等の新規発行額を所管終了の事業債の金額が上回ったためと考えられる。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今後も費用対効果を考慮した事業の選択を行い、有利な地方債の発行に努め、財政の健全化を図る。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減債基金残高のうち、実質公債比率の算定に用いる満期一括償還地方債の償還の財源として積み立てた額なない。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鹿児島県東串良町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将来負担率の分子については、前年度と同様にマイナスとなっており、前年度に比べ大きく減少している。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要因は、充当可能財源が増加したことが考えられる。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将来負担額は、地方債の現在高、組合等負担等見込額が前年度より増加したものの、その他は前年度と比較して減少している。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また、充当可能財源は、主にふるさと応援基金等が増加した。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今後も老朽化の進む公共施設への支出が見込まれることから、地方債残高の推移に留意し、費用対効果を考慮した事業の選択と有利な地方債の発行に努め、将来負担比率の抑制を図る。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鹿児島県東串良町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国有資産等所在市町村交付金が毎年減額されており、将来における一般財源確保を目的として、例年「財政調整基金」に積立てを行っているため、「財政調整基金」の残高が５百万円増加した。また、将来的に、施設整備・更新事業を実施するための基金を確保するため、公共施設等整備基金へ積立てたこと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百万円基金全体として増加している。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・今後も厳しい財政状況が続くため、将来における一般財源確保を目的とし、各基金へ着実に積立てを行い、適正な基金管理に努める。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・公共施設の老朽化が進んでいくため、将来の施設更新を目的として、主に、「東串良町公共施設等整備基金」への積立てを行っていく。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・東串良町ふるさと応援基金：まちづくりに賛同する人々からの寄附金を財源として、魅力あるふるさとづくりを進めていくため。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・東串良町公共施設等整備基金：公共施設等の建設、改修又は維持管理に要する経費の財源確保をするため。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・東串良町ふるさと応援基金は、寄付金額は減少しているが一般会計への繰り入れが増となっており、残高が減少している。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・東串良町農地利用集積促進基金は毎年度計画的に積立てを行っているため、微増となっている。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・今後も厳しい財政状況が続くため、将来における一般財源確保を目的とし、各基金へ着実に積立てを行い、適正な基金管理に努める。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・公共施設の老朽化が進んでいくため、将来の施設更新を目的として、主に、「東串良町公共施設等整備基金」への積立てを行っていく。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・令和３年度までは地方財政法第７条に基づき、剰余金のうち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を積み立てていたが、令和４年度からは「その他特定目的基金」へ積立てを実施しているため、微増の５百万円となっている。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・将来における財源確保を目的として積立てを行ってきたが、今後も主に「その他特定目的基金」へ積立てを行っていく。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令和３年度までは地方財政法第７条に基づき、剰余金のうち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を積み立てていたが、令和４年度からは「その他特定目的基金」へ積立てを実施しているため、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・今後の金利変動等の公債費の償還リスクや地方債の償還計画を踏まえ、必要に応じて計画的に積立てを行っていく。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鹿児島県東串良町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6,361
6,162
27.85
7,319,409
7,103,471
212,319
3,256,734
6,200,933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類似団体平均は上回っているが、財政力指数は年々減少傾向にある。</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地方交付税や補助金、地方債への依存度が高い財政構造にあるため、定員管理・給与の適正化、事業の検討等による歳出の抑制・見直しを実施するとともに、町税等の収納率向上を図り、歳入の確保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42938</xdr:rowOff>
    </xdr:from>
    <xdr:to>
      <xdr:col>23</xdr:col>
      <xdr:colOff>133350</xdr:colOff>
      <xdr:row>44</xdr:row>
      <xdr:rowOff>153609</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15138"/>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125686</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6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153609</xdr:rowOff>
    </xdr:from>
    <xdr:to>
      <xdr:col>24</xdr:col>
      <xdr:colOff>12700</xdr:colOff>
      <xdr:row>44</xdr:row>
      <xdr:rowOff>153609</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97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129315</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58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42938</xdr:rowOff>
    </xdr:from>
    <xdr:to>
      <xdr:col>24</xdr:col>
      <xdr:colOff>12700</xdr:colOff>
      <xdr:row>36</xdr:row>
      <xdr:rowOff>42938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141212</xdr:rowOff>
    </xdr:from>
    <xdr:to>
      <xdr:col>23</xdr:col>
      <xdr:colOff>133350</xdr:colOff>
      <xdr:row>43</xdr:row>
      <xdr:rowOff>152702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13562"/>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85470</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4578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113393</xdr:rowOff>
    </xdr:from>
    <xdr:to>
      <xdr:col>23</xdr:col>
      <xdr:colOff>184150</xdr:colOff>
      <xdr:row>44</xdr:row>
      <xdr:rowOff>43543</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141212</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113393</xdr:rowOff>
    </xdr:from>
    <xdr:to>
      <xdr:col>19</xdr:col>
      <xdr:colOff>184150</xdr:colOff>
      <xdr:row>44</xdr:row>
      <xdr:rowOff>43543</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28320</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572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106741</xdr:rowOff>
    </xdr:from>
    <xdr:to>
      <xdr:col>15</xdr:col>
      <xdr:colOff>82550</xdr:colOff>
      <xdr:row>43</xdr:row>
      <xdr:rowOff>129722</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479091"/>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113393</xdr:rowOff>
    </xdr:from>
    <xdr:to>
      <xdr:col>15</xdr:col>
      <xdr:colOff>133350</xdr:colOff>
      <xdr:row>44</xdr:row>
      <xdr:rowOff>43543</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28320</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72269</xdr:rowOff>
    </xdr:from>
    <xdr:to>
      <xdr:col>11</xdr:col>
      <xdr:colOff>31750</xdr:colOff>
      <xdr:row>43</xdr:row>
      <xdr:rowOff>106741</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444619"/>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113393</xdr:rowOff>
    </xdr:from>
    <xdr:to>
      <xdr:col>11</xdr:col>
      <xdr:colOff>82550</xdr:colOff>
      <xdr:row>44</xdr:row>
      <xdr:rowOff>43543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485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28320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101902</xdr:rowOff>
    </xdr:from>
    <xdr:to>
      <xdr:col>7</xdr:col>
      <xdr:colOff>31750</xdr:colOff>
      <xdr:row>44</xdr:row>
      <xdr:rowOff>32052</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474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16829</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101902</xdr:rowOff>
    </xdr:from>
    <xdr:to>
      <xdr:col>23</xdr:col>
      <xdr:colOff>184150</xdr:colOff>
      <xdr:row>44</xdr:row>
      <xdr:rowOff>32052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118429</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1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90412</xdr:rowOff>
    </xdr:from>
    <xdr:to>
      <xdr:col>19</xdr:col>
      <xdr:colOff>184150</xdr:colOff>
      <xdr:row>44</xdr:row>
      <xdr:rowOff>20562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30739</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231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19249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220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55941</xdr:rowOff>
    </xdr:from>
    <xdr:to>
      <xdr:col>11</xdr:col>
      <xdr:colOff>82550</xdr:colOff>
      <xdr:row>43</xdr:row>
      <xdr:rowOff>157541</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167718</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197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21469</xdr:rowOff>
    </xdr:from>
    <xdr:to>
      <xdr:col>7</xdr:col>
      <xdr:colOff>31750</xdr:colOff>
      <xdr:row>43</xdr:row>
      <xdr:rowOff>123069</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39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133246</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162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経常支出となる人件費、扶助費、公債費等の支出が増加しており、類似団体平均と比較をしても上回っているため、各種歳入の確保、事務経費の見直しを行い、経常経費の削減に努める。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56896</xdr:rowOff>
    </xdr:from>
    <xdr:to>
      <xdr:col>23</xdr:col>
      <xdr:colOff>133350</xdr:colOff>
      <xdr:row>66</xdr:row>
      <xdr:rowOff>169418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72446"/>
          <a:ext cx="0" cy="131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141495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57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169418</xdr:rowOff>
    </xdr:from>
    <xdr:to>
      <xdr:col>24</xdr:col>
      <xdr:colOff>12700</xdr:colOff>
      <xdr:row>66</xdr:row>
      <xdr:rowOff>169418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485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143273</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915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56896</xdr:rowOff>
    </xdr:from>
    <xdr:to>
      <xdr:col>24</xdr:col>
      <xdr:colOff>12700</xdr:colOff>
      <xdr:row>59</xdr:row>
      <xdr:rowOff>56896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72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66040</xdr:rowOff>
    </xdr:from>
    <xdr:to>
      <xdr:col>23</xdr:col>
      <xdr:colOff>133350</xdr:colOff>
      <xdr:row>64</xdr:row>
      <xdr:rowOff>24892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114800" y="10867390"/>
          <a:ext cx="8382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79011</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880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106934</xdr:rowOff>
    </xdr:from>
    <xdr:to>
      <xdr:col>23</xdr:col>
      <xdr:colOff>184150</xdr:colOff>
      <xdr:row>64</xdr:row>
      <xdr:rowOff>37084</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24892</xdr:rowOff>
    </xdr:from>
    <xdr:to>
      <xdr:col>19</xdr:col>
      <xdr:colOff>133350</xdr:colOff>
      <xdr:row>64</xdr:row>
      <xdr:rowOff>24892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9976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39370</xdr:rowOff>
    </xdr:from>
    <xdr:to>
      <xdr:col>19</xdr:col>
      <xdr:colOff>184150</xdr:colOff>
      <xdr:row>63</xdr:row>
      <xdr:rowOff>140970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151147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60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152908</xdr:rowOff>
    </xdr:from>
    <xdr:to>
      <xdr:col>15</xdr:col>
      <xdr:colOff>82550</xdr:colOff>
      <xdr:row>64</xdr:row>
      <xdr:rowOff>24892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95425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24892</xdr:rowOff>
    </xdr:from>
    <xdr:to>
      <xdr:col>15</xdr:col>
      <xdr:colOff>133350</xdr:colOff>
      <xdr:row>63</xdr:row>
      <xdr:rowOff>126492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136669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59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152908</xdr:rowOff>
    </xdr:from>
    <xdr:to>
      <xdr:col>11</xdr:col>
      <xdr:colOff>31750</xdr:colOff>
      <xdr:row>64</xdr:row>
      <xdr:rowOff>24892</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95425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153687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49022</xdr:rowOff>
    </xdr:from>
    <xdr:to>
      <xdr:col>7</xdr:col>
      <xdr:colOff>31750</xdr:colOff>
      <xdr:row>63</xdr:row>
      <xdr:rowOff>150622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85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160799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61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31767</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145542</xdr:rowOff>
    </xdr:from>
    <xdr:to>
      <xdr:col>19</xdr:col>
      <xdr:colOff>184150</xdr:colOff>
      <xdr:row>64</xdr:row>
      <xdr:rowOff>75692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94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60469</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033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145542</xdr:rowOff>
    </xdr:from>
    <xdr:to>
      <xdr:col>15</xdr:col>
      <xdr:colOff>133350</xdr:colOff>
      <xdr:row>64</xdr:row>
      <xdr:rowOff>75692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94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60469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03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102108</xdr:rowOff>
    </xdr:from>
    <xdr:to>
      <xdr:col>11</xdr:col>
      <xdr:colOff>82550</xdr:colOff>
      <xdr:row>64</xdr:row>
      <xdr:rowOff>32258</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90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17035</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98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145542</xdr:rowOff>
    </xdr:from>
    <xdr:to>
      <xdr:col>7</xdr:col>
      <xdr:colOff>31750</xdr:colOff>
      <xdr:row>64</xdr:row>
      <xdr:rowOff>75692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94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60469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03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[285,252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人当たりの決算額は増加傾向にあるものの、類似団体平均値を下回っている。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今後もさらなる行政改革の推進を図り、定員管理・給与の適正化による人件費及び物件費の歳出抑制に努める。</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6" name="人件費・物件費等の状況グラフ枠">
          <a:extLst>
            <a:ext uri="{FF2B5EF4-FFF2-40B4-BE49-F238E27FC236}">
              <a16:creationId xmlns:a16="http://schemas.microsoft.com/office/drawing/2014/main" id="{00000000-0008-0000-0300-0000BA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171126</xdr:rowOff>
    </xdr:from>
    <xdr:to>
      <xdr:col>23</xdr:col>
      <xdr:colOff>133350</xdr:colOff>
      <xdr:row>88</xdr:row>
      <xdr:rowOff>31454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flipV="1">
          <a:off x="4953000" y="13887126"/>
          <a:ext cx="0" cy="1231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3531</xdr:rowOff>
    </xdr:from>
    <xdr:ext cx="762000" cy="259045"/>
    <xdr:sp macro="" textlink="">
      <xdr:nvSpPr>
        <xdr:cNvPr id="188" name="人件費・物件費等の状況最小値テキスト">
          <a:extLst>
            <a:ext uri="{FF2B5EF4-FFF2-40B4-BE49-F238E27FC236}">
              <a16:creationId xmlns:a16="http://schemas.microsoft.com/office/drawing/2014/main" id="{00000000-0008-0000-0300-0000BC000000}"/>
            </a:ext>
          </a:extLst>
        </xdr:cNvPr>
        <xdr:cNvSpPr txBox="1"/>
      </xdr:nvSpPr>
      <xdr:spPr>
        <a:xfrm>
          <a:off x="5041900" y="15091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31454</xdr:rowOff>
    </xdr:from>
    <xdr:to>
      <xdr:col>24</xdr:col>
      <xdr:colOff>12700</xdr:colOff>
      <xdr:row>88</xdr:row>
      <xdr:rowOff>31454</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864100" y="15119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86053</xdr:rowOff>
    </xdr:from>
    <xdr:ext cx="762000" cy="259045"/>
    <xdr:sp macro="" textlink="">
      <xdr:nvSpPr>
        <xdr:cNvPr id="190" name="人件費・物件費等の状況最大値テキスト">
          <a:extLst>
            <a:ext uri="{FF2B5EF4-FFF2-40B4-BE49-F238E27FC236}">
              <a16:creationId xmlns:a16="http://schemas.microsoft.com/office/drawing/2014/main" id="{00000000-0008-0000-0300-0000BE000000}"/>
            </a:ext>
          </a:extLst>
        </xdr:cNvPr>
        <xdr:cNvSpPr txBox="1"/>
      </xdr:nvSpPr>
      <xdr:spPr>
        <a:xfrm>
          <a:off x="5041900" y="13630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171126</xdr:rowOff>
    </xdr:from>
    <xdr:to>
      <xdr:col>24</xdr:col>
      <xdr:colOff>12700</xdr:colOff>
      <xdr:row>80</xdr:row>
      <xdr:rowOff>171126</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3887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9058</xdr:rowOff>
    </xdr:from>
    <xdr:to>
      <xdr:col>23</xdr:col>
      <xdr:colOff>133350</xdr:colOff>
      <xdr:row>82</xdr:row>
      <xdr:rowOff>27913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114800" y="14067958"/>
          <a:ext cx="838200" cy="18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35344</xdr:rowOff>
    </xdr:from>
    <xdr:ext cx="762000" cy="259045"/>
    <xdr:sp macro="" textlink="">
      <xdr:nvSpPr>
        <xdr:cNvPr id="193" name="人件費・物件費等の状況平均値テキスト">
          <a:extLst>
            <a:ext uri="{FF2B5EF4-FFF2-40B4-BE49-F238E27FC236}">
              <a16:creationId xmlns:a16="http://schemas.microsoft.com/office/drawing/2014/main" id="{00000000-0008-0000-0300-0000C1000000}"/>
            </a:ext>
          </a:extLst>
        </xdr:cNvPr>
        <xdr:cNvSpPr txBox="1"/>
      </xdr:nvSpPr>
      <xdr:spPr>
        <a:xfrm>
          <a:off x="5041900" y="142656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63267</xdr:rowOff>
    </xdr:from>
    <xdr:to>
      <xdr:col>23</xdr:col>
      <xdr:colOff>184150</xdr:colOff>
      <xdr:row>83</xdr:row>
      <xdr:rowOff>164867</xdr:rowOff>
    </xdr:to>
    <xdr:sp macro="" textlink="">
      <xdr:nvSpPr>
        <xdr:cNvPr id="194" name="フローチャート: 判断 193">
          <a:extLst>
            <a:ext uri="{FF2B5EF4-FFF2-40B4-BE49-F238E27FC236}">
              <a16:creationId xmlns:a16="http://schemas.microsoft.com/office/drawing/2014/main" id="{00000000-0008-0000-0300-0000C2000000}"/>
            </a:ext>
          </a:extLst>
        </xdr:cNvPr>
        <xdr:cNvSpPr/>
      </xdr:nvSpPr>
      <xdr:spPr>
        <a:xfrm>
          <a:off x="4902200" y="1429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8522</xdr:rowOff>
    </xdr:from>
    <xdr:to>
      <xdr:col>19</xdr:col>
      <xdr:colOff>133350</xdr:colOff>
      <xdr:row>82</xdr:row>
      <xdr:rowOff>9058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3225800" y="14067422"/>
          <a:ext cx="889000" cy="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166067</xdr:rowOff>
    </xdr:from>
    <xdr:to>
      <xdr:col>19</xdr:col>
      <xdr:colOff>184150</xdr:colOff>
      <xdr:row>83</xdr:row>
      <xdr:rowOff>96217</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064000" y="1422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80994</xdr:rowOff>
    </xdr:from>
    <xdr:ext cx="7366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3733800" y="14311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113819</xdr:rowOff>
    </xdr:from>
    <xdr:to>
      <xdr:col>15</xdr:col>
      <xdr:colOff>82550</xdr:colOff>
      <xdr:row>82</xdr:row>
      <xdr:rowOff>8522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2336800" y="14001269"/>
          <a:ext cx="889000" cy="66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137413</xdr:rowOff>
    </xdr:from>
    <xdr:to>
      <xdr:col>15</xdr:col>
      <xdr:colOff>133350</xdr:colOff>
      <xdr:row>83</xdr:row>
      <xdr:rowOff>67563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3175000" y="14196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52340</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2844800" y="1428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76978</xdr:rowOff>
    </xdr:from>
    <xdr:to>
      <xdr:col>11</xdr:col>
      <xdr:colOff>31750</xdr:colOff>
      <xdr:row>81</xdr:row>
      <xdr:rowOff>113819</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1447800" y="13964428"/>
          <a:ext cx="889000" cy="36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110922</xdr:rowOff>
    </xdr:from>
    <xdr:to>
      <xdr:col>11</xdr:col>
      <xdr:colOff>82550</xdr:colOff>
      <xdr:row>83</xdr:row>
      <xdr:rowOff>41072</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2286000" y="1416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25849</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1955800" y="14256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64208</xdr:rowOff>
    </xdr:from>
    <xdr:to>
      <xdr:col>7</xdr:col>
      <xdr:colOff>31750</xdr:colOff>
      <xdr:row>82</xdr:row>
      <xdr:rowOff>165808</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1397000" y="1412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150585</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066800" y="14209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148563</xdr:rowOff>
    </xdr:from>
    <xdr:to>
      <xdr:col>23</xdr:col>
      <xdr:colOff>184150</xdr:colOff>
      <xdr:row>82</xdr:row>
      <xdr:rowOff>78713</xdr:rowOff>
    </xdr:to>
    <xdr:sp macro="" textlink="">
      <xdr:nvSpPr>
        <xdr:cNvPr id="211" name="楕円 210">
          <a:extLst>
            <a:ext uri="{FF2B5EF4-FFF2-40B4-BE49-F238E27FC236}">
              <a16:creationId xmlns:a16="http://schemas.microsoft.com/office/drawing/2014/main" id="{00000000-0008-0000-0300-0000D3000000}"/>
            </a:ext>
          </a:extLst>
        </xdr:cNvPr>
        <xdr:cNvSpPr/>
      </xdr:nvSpPr>
      <xdr:spPr>
        <a:xfrm>
          <a:off x="4902200" y="14036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165090</xdr:rowOff>
    </xdr:from>
    <xdr:ext cx="762000" cy="259045"/>
    <xdr:sp macro="" textlink="">
      <xdr:nvSpPr>
        <xdr:cNvPr id="212" name="人件費・物件費等の状況該当値テキスト">
          <a:extLst>
            <a:ext uri="{FF2B5EF4-FFF2-40B4-BE49-F238E27FC236}">
              <a16:creationId xmlns:a16="http://schemas.microsoft.com/office/drawing/2014/main" id="{00000000-0008-0000-0300-0000D4000000}"/>
            </a:ext>
          </a:extLst>
        </xdr:cNvPr>
        <xdr:cNvSpPr txBox="1"/>
      </xdr:nvSpPr>
      <xdr:spPr>
        <a:xfrm>
          <a:off x="5041900" y="13881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129708</xdr:rowOff>
    </xdr:from>
    <xdr:to>
      <xdr:col>19</xdr:col>
      <xdr:colOff>184150</xdr:colOff>
      <xdr:row>82</xdr:row>
      <xdr:rowOff>59858</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064000" y="14017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70035</xdr:rowOff>
    </xdr:from>
    <xdr:ext cx="7366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733800" y="13786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129172</xdr:rowOff>
    </xdr:from>
    <xdr:to>
      <xdr:col>15</xdr:col>
      <xdr:colOff>133350</xdr:colOff>
      <xdr:row>82</xdr:row>
      <xdr:rowOff>59322</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3175000" y="1401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69499</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844800" y="1378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63019</xdr:rowOff>
    </xdr:from>
    <xdr:to>
      <xdr:col>11</xdr:col>
      <xdr:colOff>82550</xdr:colOff>
      <xdr:row>81</xdr:row>
      <xdr:rowOff>164619</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2286000" y="13950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3346</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1955800" y="13719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26178</xdr:rowOff>
    </xdr:from>
    <xdr:to>
      <xdr:col>7</xdr:col>
      <xdr:colOff>31750</xdr:colOff>
      <xdr:row>81</xdr:row>
      <xdr:rowOff>127778</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1397000" y="1391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137955</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066800" y="1368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3" name="テキスト ボックス 232">
          <a:extLst>
            <a:ext uri="{FF2B5EF4-FFF2-40B4-BE49-F238E27FC236}">
              <a16:creationId xmlns:a16="http://schemas.microsoft.com/office/drawing/2014/main" id="{00000000-0008-0000-0300-0000E9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ラスパイレス指数は、全国町村平均と同値であり、類似団体平均値を下回っており、今後も人事評価制度による給与の適正化や定員管理により、適正な給与水準に努める。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4" name="直線コネクタ 233">
          <a:extLst>
            <a:ext uri="{FF2B5EF4-FFF2-40B4-BE49-F238E27FC236}">
              <a16:creationId xmlns:a16="http://schemas.microsoft.com/office/drawing/2014/main" id="{00000000-0008-0000-0300-0000EA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8" name="給与水準   （国との比較）グラフ枠">
          <a:extLst>
            <a:ext uri="{FF2B5EF4-FFF2-40B4-BE49-F238E27FC236}">
              <a16:creationId xmlns:a16="http://schemas.microsoft.com/office/drawing/2014/main" id="{00000000-0008-0000-0300-0000F8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17639</xdr:rowOff>
    </xdr:from>
    <xdr:to>
      <xdr:col>81</xdr:col>
      <xdr:colOff>44450</xdr:colOff>
      <xdr:row>88</xdr:row>
      <xdr:rowOff>160866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flipV="1">
          <a:off x="17018000" y="13733639"/>
          <a:ext cx="0" cy="15148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50" name="給与水準   （国との比較）最小値テキスト">
          <a:extLst>
            <a:ext uri="{FF2B5EF4-FFF2-40B4-BE49-F238E27FC236}">
              <a16:creationId xmlns:a16="http://schemas.microsoft.com/office/drawing/2014/main" id="{00000000-0008-0000-0300-0000FA000000}"/>
            </a:ext>
          </a:extLst>
        </xdr:cNvPr>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104016</xdr:rowOff>
    </xdr:from>
    <xdr:ext cx="762000" cy="259045"/>
    <xdr:sp macro="" textlink="">
      <xdr:nvSpPr>
        <xdr:cNvPr id="252" name="給与水準   （国との比較）最大値テキスト">
          <a:extLst>
            <a:ext uri="{FF2B5EF4-FFF2-40B4-BE49-F238E27FC236}">
              <a16:creationId xmlns:a16="http://schemas.microsoft.com/office/drawing/2014/main" id="{00000000-0008-0000-0300-0000FC000000}"/>
            </a:ext>
          </a:extLst>
        </xdr:cNvPr>
        <xdr:cNvSpPr txBox="1"/>
      </xdr:nvSpPr>
      <xdr:spPr>
        <a:xfrm>
          <a:off x="17106900" y="1347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17639</xdr:rowOff>
    </xdr:from>
    <xdr:to>
      <xdr:col>81</xdr:col>
      <xdr:colOff>133350</xdr:colOff>
      <xdr:row>80</xdr:row>
      <xdr:rowOff>17639</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929100" y="13733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98778</xdr:rowOff>
    </xdr:from>
    <xdr:to>
      <xdr:col>81</xdr:col>
      <xdr:colOff>44450</xdr:colOff>
      <xdr:row>85</xdr:row>
      <xdr:rowOff>152400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179800" y="14672028"/>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155522</xdr:rowOff>
    </xdr:from>
    <xdr:ext cx="762000" cy="259045"/>
    <xdr:sp macro="" textlink="">
      <xdr:nvSpPr>
        <xdr:cNvPr id="255" name="給与水準   （国との比較）平均値テキスト">
          <a:extLst>
            <a:ext uri="{FF2B5EF4-FFF2-40B4-BE49-F238E27FC236}">
              <a16:creationId xmlns:a16="http://schemas.microsoft.com/office/drawing/2014/main" id="{00000000-0008-0000-0300-0000FF000000}"/>
            </a:ext>
          </a:extLst>
        </xdr:cNvPr>
        <xdr:cNvSpPr txBox="1"/>
      </xdr:nvSpPr>
      <xdr:spPr>
        <a:xfrm>
          <a:off x="17106900" y="14385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138995</xdr:rowOff>
    </xdr:from>
    <xdr:to>
      <xdr:col>81</xdr:col>
      <xdr:colOff>95250</xdr:colOff>
      <xdr:row>85</xdr:row>
      <xdr:rowOff>69145</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69672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85</xdr:row>
      <xdr:rowOff>98778</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5290800" y="14605000"/>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98778</xdr:rowOff>
    </xdr:from>
    <xdr:to>
      <xdr:col>77</xdr:col>
      <xdr:colOff>95250</xdr:colOff>
      <xdr:row>85</xdr:row>
      <xdr:rowOff>28928</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6129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39105</xdr:rowOff>
    </xdr:from>
    <xdr:ext cx="7366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5798800" y="14269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122766</xdr:rowOff>
    </xdr:from>
    <xdr:to>
      <xdr:col>72</xdr:col>
      <xdr:colOff>203200</xdr:colOff>
      <xdr:row>85</xdr:row>
      <xdr:rowOff>31750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4401800" y="1452456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98778</xdr:rowOff>
    </xdr:from>
    <xdr:to>
      <xdr:col>73</xdr:col>
      <xdr:colOff>44450</xdr:colOff>
      <xdr:row>85</xdr:row>
      <xdr:rowOff>28928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5240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39105</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909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122766</xdr:rowOff>
    </xdr:from>
    <xdr:to>
      <xdr:col>68</xdr:col>
      <xdr:colOff>152400</xdr:colOff>
      <xdr:row>85</xdr:row>
      <xdr:rowOff>165805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3512800" y="14524566"/>
          <a:ext cx="889000" cy="214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125589</xdr:rowOff>
    </xdr:from>
    <xdr:to>
      <xdr:col>68</xdr:col>
      <xdr:colOff>203200</xdr:colOff>
      <xdr:row>85</xdr:row>
      <xdr:rowOff>55739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4351000" y="1452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40516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020800" y="1461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73" name="楕円 272">
          <a:extLst>
            <a:ext uri="{FF2B5EF4-FFF2-40B4-BE49-F238E27FC236}">
              <a16:creationId xmlns:a16="http://schemas.microsoft.com/office/drawing/2014/main" id="{00000000-0008-0000-0300-000011010000}"/>
            </a:ext>
          </a:extLst>
        </xdr:cNvPr>
        <xdr:cNvSpPr/>
      </xdr:nvSpPr>
      <xdr:spPr>
        <a:xfrm>
          <a:off x="169672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73677</xdr:rowOff>
    </xdr:from>
    <xdr:ext cx="762000" cy="259045"/>
    <xdr:sp macro="" textlink="">
      <xdr:nvSpPr>
        <xdr:cNvPr id="274" name="給与水準   （国との比較）該当値テキスト">
          <a:extLst>
            <a:ext uri="{FF2B5EF4-FFF2-40B4-BE49-F238E27FC236}">
              <a16:creationId xmlns:a16="http://schemas.microsoft.com/office/drawing/2014/main" id="{00000000-0008-0000-0300-000012010000}"/>
            </a:ext>
          </a:extLst>
        </xdr:cNvPr>
        <xdr:cNvSpPr txBox="1"/>
      </xdr:nvSpPr>
      <xdr:spPr>
        <a:xfrm>
          <a:off x="17106900" y="1464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47978</xdr:rowOff>
    </xdr:from>
    <xdr:to>
      <xdr:col>77</xdr:col>
      <xdr:colOff>95250</xdr:colOff>
      <xdr:row>85</xdr:row>
      <xdr:rowOff>149578</xdr:rowOff>
    </xdr:to>
    <xdr:sp macro="" textlink="">
      <xdr:nvSpPr>
        <xdr:cNvPr id="275" name="楕円 274">
          <a:extLst>
            <a:ext uri="{FF2B5EF4-FFF2-40B4-BE49-F238E27FC236}">
              <a16:creationId xmlns:a16="http://schemas.microsoft.com/office/drawing/2014/main" id="{00000000-0008-0000-0300-000013010000}"/>
            </a:ext>
          </a:extLst>
        </xdr:cNvPr>
        <xdr:cNvSpPr/>
      </xdr:nvSpPr>
      <xdr:spPr>
        <a:xfrm>
          <a:off x="16129000" y="1462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134355</xdr:rowOff>
    </xdr:from>
    <xdr:ext cx="7366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798800" y="14707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5240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67327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909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71966</xdr:rowOff>
    </xdr:from>
    <xdr:to>
      <xdr:col>68</xdr:col>
      <xdr:colOff>203200</xdr:colOff>
      <xdr:row>85</xdr:row>
      <xdr:rowOff>2116</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4351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12293</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020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115005</xdr:rowOff>
    </xdr:from>
    <xdr:to>
      <xdr:col>64</xdr:col>
      <xdr:colOff>152400</xdr:colOff>
      <xdr:row>86</xdr:row>
      <xdr:rowOff>45155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3462000" y="1468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29932</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3131800" y="1477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人当たりの職員数は、類似団体平均値を下回っている。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これまでも適正な定員管理に取り組んでいるが、今後も行財政改革に努め、定員管理の適正化を図る。</a:t>
          </a:r>
        </a:p>
      </xdr:txBody>
    </xdr:sp>
    <xdr:clientData/>
  </xdr:twoCellAnchor>
  <xdr:oneCellAnchor>
    <xdr:from>
      <xdr:col>61</xdr:col>
      <xdr:colOff>6350</xdr:colOff>
      <xdr:row>54</xdr:row>
      <xdr:rowOff>139700</xdr:rowOff>
    </xdr:from>
    <xdr:ext cx="349839" cy="225703"/>
    <xdr:sp macro="" textlink="">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7" name="直線コネクタ 296">
          <a:extLst>
            <a:ext uri="{FF2B5EF4-FFF2-40B4-BE49-F238E27FC236}">
              <a16:creationId xmlns:a16="http://schemas.microsoft.com/office/drawing/2014/main" id="{00000000-0008-0000-0300-000029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299" name="直線コネクタ 298">
          <a:extLst>
            <a:ext uri="{FF2B5EF4-FFF2-40B4-BE49-F238E27FC236}">
              <a16:creationId xmlns:a16="http://schemas.microsoft.com/office/drawing/2014/main" id="{00000000-0008-0000-0300-00002B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130378</xdr:rowOff>
    </xdr:from>
    <xdr:to>
      <xdr:col>81</xdr:col>
      <xdr:colOff>44450</xdr:colOff>
      <xdr:row>65</xdr:row>
      <xdr:rowOff>77851</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7018000" y="10074478"/>
          <a:ext cx="0" cy="11476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49928</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7106900" y="11194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77851</xdr:rowOff>
    </xdr:from>
    <xdr:to>
      <xdr:col>81</xdr:col>
      <xdr:colOff>133350</xdr:colOff>
      <xdr:row>65</xdr:row>
      <xdr:rowOff>77851</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1222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45305</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7106900" y="9817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130378</xdr:rowOff>
    </xdr:from>
    <xdr:to>
      <xdr:col>81</xdr:col>
      <xdr:colOff>133350</xdr:colOff>
      <xdr:row>58</xdr:row>
      <xdr:rowOff>130378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0074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71374</xdr:rowOff>
    </xdr:from>
    <xdr:to>
      <xdr:col>81</xdr:col>
      <xdr:colOff>44450</xdr:colOff>
      <xdr:row>59</xdr:row>
      <xdr:rowOff>102743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179800" y="10186924"/>
          <a:ext cx="838200" cy="3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71670</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7106900" y="103586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99593</xdr:rowOff>
    </xdr:from>
    <xdr:to>
      <xdr:col>81</xdr:col>
      <xdr:colOff>95250</xdr:colOff>
      <xdr:row>61</xdr:row>
      <xdr:rowOff>29743</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967200" y="10386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43866</xdr:rowOff>
    </xdr:from>
    <xdr:to>
      <xdr:col>77</xdr:col>
      <xdr:colOff>44450</xdr:colOff>
      <xdr:row>59</xdr:row>
      <xdr:rowOff>71374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5290800" y="10159416"/>
          <a:ext cx="889000" cy="27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74499</xdr:rowOff>
    </xdr:from>
    <xdr:to>
      <xdr:col>77</xdr:col>
      <xdr:colOff>95250</xdr:colOff>
      <xdr:row>61</xdr:row>
      <xdr:rowOff>4649</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129000" y="10361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160876</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5798800" y="104478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43866</xdr:rowOff>
    </xdr:from>
    <xdr:to>
      <xdr:col>72</xdr:col>
      <xdr:colOff>203200</xdr:colOff>
      <xdr:row>59</xdr:row>
      <xdr:rowOff>63170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4401800" y="1015941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51816</xdr:rowOff>
    </xdr:from>
    <xdr:to>
      <xdr:col>73</xdr:col>
      <xdr:colOff>44450</xdr:colOff>
      <xdr:row>60</xdr:row>
      <xdr:rowOff>153416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5240000" y="1033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138193</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4909800" y="10425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63170</xdr:rowOff>
    </xdr:from>
    <xdr:to>
      <xdr:col>68</xdr:col>
      <xdr:colOff>152400</xdr:colOff>
      <xdr:row>59</xdr:row>
      <xdr:rowOff>63653</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3512800" y="10178720"/>
          <a:ext cx="889000" cy="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41681</xdr:rowOff>
    </xdr:from>
    <xdr:to>
      <xdr:col>68</xdr:col>
      <xdr:colOff>203200</xdr:colOff>
      <xdr:row>60</xdr:row>
      <xdr:rowOff>143281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4351000" y="10328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128058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020800" y="10415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7417</xdr:rowOff>
    </xdr:from>
    <xdr:to>
      <xdr:col>64</xdr:col>
      <xdr:colOff>152400</xdr:colOff>
      <xdr:row>60</xdr:row>
      <xdr:rowOff>109017</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3462000" y="1029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93794</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3131800" y="1038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51943</xdr:rowOff>
    </xdr:from>
    <xdr:to>
      <xdr:col>81</xdr:col>
      <xdr:colOff>95250</xdr:colOff>
      <xdr:row>59</xdr:row>
      <xdr:rowOff>153543</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967200" y="1016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68470</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7106900" y="10012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20574</xdr:rowOff>
    </xdr:from>
    <xdr:to>
      <xdr:col>77</xdr:col>
      <xdr:colOff>95250</xdr:colOff>
      <xdr:row>59</xdr:row>
      <xdr:rowOff>122174</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129000" y="1013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132351</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798800" y="990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164516</xdr:rowOff>
    </xdr:from>
    <xdr:to>
      <xdr:col>73</xdr:col>
      <xdr:colOff>44450</xdr:colOff>
      <xdr:row>59</xdr:row>
      <xdr:rowOff>94666</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5240000" y="10108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104843</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909800" y="987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12370</xdr:rowOff>
    </xdr:from>
    <xdr:to>
      <xdr:col>68</xdr:col>
      <xdr:colOff>203200</xdr:colOff>
      <xdr:row>59</xdr:row>
      <xdr:rowOff>113970</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4351000" y="1012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124147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020800" y="989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12853</xdr:rowOff>
    </xdr:from>
    <xdr:to>
      <xdr:col>64</xdr:col>
      <xdr:colOff>152400</xdr:colOff>
      <xdr:row>59</xdr:row>
      <xdr:rowOff>114453</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3462000" y="10128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124630</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131800" y="9897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地方債抑制への取組みより、類似団体内平均値と比較し下回っているものの、全国平均、鹿児島県平均と比べると上回っている。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予算編成時、年間の借入限度額のの設定や地方債を充当して行うべき事業かの判断を行い、計画的な地方債の発行に努める。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46</xdr:row>
      <xdr:rowOff>3175</xdr:rowOff>
    </xdr:from>
    <xdr:to>
      <xdr:col>85</xdr:col>
      <xdr:colOff>95250</xdr:colOff>
      <xdr:row>46</xdr:row>
      <xdr:rowOff>3175</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45</xdr:row>
      <xdr:rowOff>32402</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44450</xdr:rowOff>
    </xdr:from>
    <xdr:to>
      <xdr:col>85</xdr:col>
      <xdr:colOff>95250</xdr:colOff>
      <xdr:row>44</xdr:row>
      <xdr:rowOff>44450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43</xdr:row>
      <xdr:rowOff>73677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85725</xdr:rowOff>
    </xdr:from>
    <xdr:to>
      <xdr:col>85</xdr:col>
      <xdr:colOff>95250</xdr:colOff>
      <xdr:row>42</xdr:row>
      <xdr:rowOff>85725</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114952</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168275</xdr:rowOff>
    </xdr:from>
    <xdr:to>
      <xdr:col>85</xdr:col>
      <xdr:colOff>95250</xdr:colOff>
      <xdr:row>38</xdr:row>
      <xdr:rowOff>168275</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26052</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38100</xdr:rowOff>
    </xdr:from>
    <xdr:to>
      <xdr:col>85</xdr:col>
      <xdr:colOff>95250</xdr:colOff>
      <xdr:row>37</xdr:row>
      <xdr:rowOff>38100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67327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79375</xdr:rowOff>
    </xdr:from>
    <xdr:to>
      <xdr:col>85</xdr:col>
      <xdr:colOff>95250</xdr:colOff>
      <xdr:row>35</xdr:row>
      <xdr:rowOff>79375</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108602</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38629</xdr:rowOff>
    </xdr:from>
    <xdr:to>
      <xdr:col>81</xdr:col>
      <xdr:colOff>44450</xdr:colOff>
      <xdr:row>44</xdr:row>
      <xdr:rowOff>165100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210829"/>
          <a:ext cx="0" cy="14980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125006</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954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38629</xdr:rowOff>
    </xdr:from>
    <xdr:to>
      <xdr:col>81</xdr:col>
      <xdr:colOff>133350</xdr:colOff>
      <xdr:row>36</xdr:row>
      <xdr:rowOff>38629</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210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6350</xdr:rowOff>
    </xdr:from>
    <xdr:to>
      <xdr:col>81</xdr:col>
      <xdr:colOff>44450</xdr:colOff>
      <xdr:row>40</xdr:row>
      <xdr:rowOff>16404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864350"/>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78440</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364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106363</xdr:rowOff>
    </xdr:from>
    <xdr:to>
      <xdr:col>81</xdr:col>
      <xdr:colOff>95250</xdr:colOff>
      <xdr:row>41</xdr:row>
      <xdr:rowOff>36513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6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6350</xdr:rowOff>
    </xdr:from>
    <xdr:to>
      <xdr:col>77</xdr:col>
      <xdr:colOff>44450</xdr:colOff>
      <xdr:row>40</xdr:row>
      <xdr:rowOff>16404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864350"/>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106363</xdr:rowOff>
    </xdr:from>
    <xdr:to>
      <xdr:col>77</xdr:col>
      <xdr:colOff>95250</xdr:colOff>
      <xdr:row>41</xdr:row>
      <xdr:rowOff>36513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64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21290</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50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167746</xdr:rowOff>
    </xdr:from>
    <xdr:to>
      <xdr:col>72</xdr:col>
      <xdr:colOff>203200</xdr:colOff>
      <xdr:row>40</xdr:row>
      <xdr:rowOff>6350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854296"/>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86254</xdr:rowOff>
    </xdr:from>
    <xdr:to>
      <xdr:col>73</xdr:col>
      <xdr:colOff>44450</xdr:colOff>
      <xdr:row>41</xdr:row>
      <xdr:rowOff>16404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4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1181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3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167746</xdr:rowOff>
    </xdr:from>
    <xdr:to>
      <xdr:col>68</xdr:col>
      <xdr:colOff>152400</xdr:colOff>
      <xdr:row>40</xdr:row>
      <xdr:rowOff>6350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6854296"/>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66146</xdr:rowOff>
    </xdr:from>
    <xdr:to>
      <xdr:col>68</xdr:col>
      <xdr:colOff>203200</xdr:colOff>
      <xdr:row>40</xdr:row>
      <xdr:rowOff>167746</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2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152523</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10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66146</xdr:rowOff>
    </xdr:from>
    <xdr:to>
      <xdr:col>64</xdr:col>
      <xdr:colOff>152400</xdr:colOff>
      <xdr:row>40</xdr:row>
      <xdr:rowOff>167746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92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152523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010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143527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137054</xdr:rowOff>
    </xdr:from>
    <xdr:to>
      <xdr:col>77</xdr:col>
      <xdr:colOff>95250</xdr:colOff>
      <xdr:row>40</xdr:row>
      <xdr:rowOff>67204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82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77381</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592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127000</xdr:rowOff>
    </xdr:from>
    <xdr:to>
      <xdr:col>73</xdr:col>
      <xdr:colOff>44450</xdr:colOff>
      <xdr:row>40</xdr:row>
      <xdr:rowOff>57150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67327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116946</xdr:rowOff>
    </xdr:from>
    <xdr:to>
      <xdr:col>68</xdr:col>
      <xdr:colOff>203200</xdr:colOff>
      <xdr:row>40</xdr:row>
      <xdr:rowOff>47096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80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57273</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57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127000</xdr:rowOff>
    </xdr:from>
    <xdr:to>
      <xdr:col>64</xdr:col>
      <xdr:colOff>152400</xdr:colOff>
      <xdr:row>40</xdr:row>
      <xdr:rowOff>57150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67327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前年度と同様に、０ポイントとなっている。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今後も引き続き、義務的経費及び経常経費の削減を中心とする行政改革を進め、財政の健全化に努める。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82187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313214"/>
          <a:ext cx="0" cy="15408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54264</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826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82187</xdr:rowOff>
    </xdr:from>
    <xdr:to>
      <xdr:col>81</xdr:col>
      <xdr:colOff>133350</xdr:colOff>
      <xdr:row>22</xdr:row>
      <xdr:rowOff>82187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85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鹿児島県東串良町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6,361
6,162
27.85
7,319,409
7,103,471
212,319
3,256,734
6,200,933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定員管理及び給与の適正化に努めており、前年度に比べ</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ポイント増加し、類似団体内平均値を</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ポイント上回っている状況である。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引き続き、定員管理及び給与の適正化を進め、人件費の抑制に努める。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37193</xdr:rowOff>
    </xdr:from>
    <xdr:to>
      <xdr:col>24</xdr:col>
      <xdr:colOff>25400</xdr:colOff>
      <xdr:row>40</xdr:row>
      <xdr:rowOff>130266</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695043"/>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102343</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0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130266</xdr:rowOff>
    </xdr:from>
    <xdr:to>
      <xdr:col>24</xdr:col>
      <xdr:colOff>114300</xdr:colOff>
      <xdr:row>40</xdr:row>
      <xdr:rowOff>130266</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88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123570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3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37193</xdr:rowOff>
    </xdr:from>
    <xdr:to>
      <xdr:col>24</xdr:col>
      <xdr:colOff>114300</xdr:colOff>
      <xdr:row>33</xdr:row>
      <xdr:rowOff>37193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695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91077</xdr:rowOff>
    </xdr:from>
    <xdr:to>
      <xdr:col>24</xdr:col>
      <xdr:colOff>25400</xdr:colOff>
      <xdr:row>37</xdr:row>
      <xdr:rowOff>24130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263277"/>
          <a:ext cx="8382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4553</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0053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159476</xdr:rowOff>
    </xdr:from>
    <xdr:to>
      <xdr:col>24</xdr:col>
      <xdr:colOff>76200</xdr:colOff>
      <xdr:row>36</xdr:row>
      <xdr:rowOff>89626</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60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91077</xdr:rowOff>
    </xdr:from>
    <xdr:to>
      <xdr:col>19</xdr:col>
      <xdr:colOff>187325</xdr:colOff>
      <xdr:row>36</xdr:row>
      <xdr:rowOff>136797</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263277"/>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94161</xdr:rowOff>
    </xdr:from>
    <xdr:to>
      <xdr:col>20</xdr:col>
      <xdr:colOff>38100</xdr:colOff>
      <xdr:row>36</xdr:row>
      <xdr:rowOff>24311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094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34488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8637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117203</xdr:rowOff>
    </xdr:from>
    <xdr:to>
      <xdr:col>15</xdr:col>
      <xdr:colOff>98425</xdr:colOff>
      <xdr:row>36</xdr:row>
      <xdr:rowOff>136797</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28940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94161</xdr:rowOff>
    </xdr:from>
    <xdr:to>
      <xdr:col>15</xdr:col>
      <xdr:colOff>149225</xdr:colOff>
      <xdr:row>36</xdr:row>
      <xdr:rowOff>24311</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094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34488</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63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117203</xdr:rowOff>
    </xdr:from>
    <xdr:to>
      <xdr:col>11</xdr:col>
      <xdr:colOff>9525</xdr:colOff>
      <xdr:row>36</xdr:row>
      <xdr:rowOff>136797</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28940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87630</xdr:rowOff>
    </xdr:from>
    <xdr:to>
      <xdr:col>11</xdr:col>
      <xdr:colOff>60325</xdr:colOff>
      <xdr:row>36</xdr:row>
      <xdr:rowOff>17780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08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27957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1089</xdr:rowOff>
    </xdr:from>
    <xdr:to>
      <xdr:col>6</xdr:col>
      <xdr:colOff>171450</xdr:colOff>
      <xdr:row>36</xdr:row>
      <xdr:rowOff>102689</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73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112866</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942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116857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40277</xdr:rowOff>
    </xdr:from>
    <xdr:to>
      <xdr:col>20</xdr:col>
      <xdr:colOff>38100</xdr:colOff>
      <xdr:row>36</xdr:row>
      <xdr:rowOff>141877</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212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126654</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298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85997</xdr:rowOff>
    </xdr:from>
    <xdr:to>
      <xdr:col>15</xdr:col>
      <xdr:colOff>149225</xdr:colOff>
      <xdr:row>37</xdr:row>
      <xdr:rowOff>16147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25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924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34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66403</xdr:rowOff>
    </xdr:from>
    <xdr:to>
      <xdr:col>11</xdr:col>
      <xdr:colOff>60325</xdr:colOff>
      <xdr:row>36</xdr:row>
      <xdr:rowOff>168003</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23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152780</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324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85997</xdr:rowOff>
    </xdr:from>
    <xdr:to>
      <xdr:col>6</xdr:col>
      <xdr:colOff>171450</xdr:colOff>
      <xdr:row>37</xdr:row>
      <xdr:rowOff>16147</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25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924</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34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歳出抑制の働きかけにより、類似団体平均値を下回っており、前年度より</a:t>
          </a:r>
          <a:r>
            <a:rPr kumimoji="1" lang="en-US" altLang="ja-JP" sz="1300">
              <a:solidFill>
                <a:srgbClr val="FF0000"/>
              </a:solidFill>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引き続き、職員のコスト意識を高め、事務改善等を行うことにより、経費削減に努める。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60325</xdr:rowOff>
    </xdr:from>
    <xdr:to>
      <xdr:col>82</xdr:col>
      <xdr:colOff>107950</xdr:colOff>
      <xdr:row>21</xdr:row>
      <xdr:rowOff>107950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289175"/>
          <a:ext cx="0" cy="1419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80027</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8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107950</xdr:rowOff>
    </xdr:from>
    <xdr:to>
      <xdr:col>82</xdr:col>
      <xdr:colOff>196850</xdr:colOff>
      <xdr:row>21</xdr:row>
      <xdr:rowOff>107950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146702</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2032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60325</xdr:rowOff>
    </xdr:from>
    <xdr:to>
      <xdr:col>82</xdr:col>
      <xdr:colOff>196850</xdr:colOff>
      <xdr:row>13</xdr:row>
      <xdr:rowOff>60325</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289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127000</xdr:rowOff>
    </xdr:from>
    <xdr:to>
      <xdr:col>82</xdr:col>
      <xdr:colOff>107950</xdr:colOff>
      <xdr:row>14</xdr:row>
      <xdr:rowOff>79375</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5671800" y="2355850"/>
          <a:ext cx="8382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124477</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867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152400</xdr:rowOff>
    </xdr:from>
    <xdr:to>
      <xdr:col>82</xdr:col>
      <xdr:colOff>158750</xdr:colOff>
      <xdr:row>17</xdr:row>
      <xdr:rowOff>82550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79375</xdr:rowOff>
    </xdr:from>
    <xdr:to>
      <xdr:col>78</xdr:col>
      <xdr:colOff>69850</xdr:colOff>
      <xdr:row>14</xdr:row>
      <xdr:rowOff>117475</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4782800" y="24796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95250</xdr:rowOff>
    </xdr:from>
    <xdr:to>
      <xdr:col>78</xdr:col>
      <xdr:colOff>120650</xdr:colOff>
      <xdr:row>17</xdr:row>
      <xdr:rowOff>25400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838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10177</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92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117475</xdr:rowOff>
    </xdr:from>
    <xdr:to>
      <xdr:col>73</xdr:col>
      <xdr:colOff>180975</xdr:colOff>
      <xdr:row>14</xdr:row>
      <xdr:rowOff>117475</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25177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57150</xdr:rowOff>
    </xdr:from>
    <xdr:to>
      <xdr:col>74</xdr:col>
      <xdr:colOff>31750</xdr:colOff>
      <xdr:row>16</xdr:row>
      <xdr:rowOff>158750</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800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143527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88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155575</xdr:rowOff>
    </xdr:from>
    <xdr:to>
      <xdr:col>69</xdr:col>
      <xdr:colOff>92075</xdr:colOff>
      <xdr:row>14</xdr:row>
      <xdr:rowOff>117475</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a:off x="13004800" y="2384425"/>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142875</xdr:rowOff>
    </xdr:from>
    <xdr:to>
      <xdr:col>69</xdr:col>
      <xdr:colOff>142875</xdr:colOff>
      <xdr:row>16</xdr:row>
      <xdr:rowOff>73025</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714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57802</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801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152400</xdr:rowOff>
    </xdr:from>
    <xdr:to>
      <xdr:col>65</xdr:col>
      <xdr:colOff>53975</xdr:colOff>
      <xdr:row>16</xdr:row>
      <xdr:rowOff>82550</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72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67327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81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76200</xdr:rowOff>
    </xdr:from>
    <xdr:to>
      <xdr:col>82</xdr:col>
      <xdr:colOff>158750</xdr:colOff>
      <xdr:row>14</xdr:row>
      <xdr:rowOff>6350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230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156227</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221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28575</xdr:rowOff>
    </xdr:from>
    <xdr:to>
      <xdr:col>78</xdr:col>
      <xdr:colOff>120650</xdr:colOff>
      <xdr:row>14</xdr:row>
      <xdr:rowOff>130175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242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140352</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2197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66675</xdr:rowOff>
    </xdr:from>
    <xdr:to>
      <xdr:col>74</xdr:col>
      <xdr:colOff>31750</xdr:colOff>
      <xdr:row>14</xdr:row>
      <xdr:rowOff>168275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246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7002</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2235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66675</xdr:rowOff>
    </xdr:from>
    <xdr:to>
      <xdr:col>69</xdr:col>
      <xdr:colOff>142875</xdr:colOff>
      <xdr:row>14</xdr:row>
      <xdr:rowOff>168275</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46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7002</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2235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104775</xdr:rowOff>
    </xdr:from>
    <xdr:to>
      <xdr:col>65</xdr:col>
      <xdr:colOff>53975</xdr:colOff>
      <xdr:row>14</xdr:row>
      <xdr:rowOff>34925</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33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45102</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2102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少しているが、類似団体平均をみると大きく上回っている状況が続いている。要因として、自立支援サービス費、児童手当、保育施設型給付費、老人ホーム入所措置費等が挙げられる。高齢化率の上昇等により厳しい状況かにあるが、福祉サービスの低下を招かないよう配慮しつつ、適正な事業運営に努める。</a:t>
          </a: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8" name="扶助費グラフ枠">
          <a:extLst>
            <a:ext uri="{FF2B5EF4-FFF2-40B4-BE49-F238E27FC236}">
              <a16:creationId xmlns:a16="http://schemas.microsoft.com/office/drawing/2014/main" id="{00000000-0008-0000-0400-0000BC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4826000" y="904240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156227</xdr:rowOff>
    </xdr:from>
    <xdr:ext cx="762000" cy="259045"/>
    <xdr:sp macro="" textlink="">
      <xdr:nvSpPr>
        <xdr:cNvPr id="190" name="扶助費最小値テキスト">
          <a:extLst>
            <a:ext uri="{FF2B5EF4-FFF2-40B4-BE49-F238E27FC236}">
              <a16:creationId xmlns:a16="http://schemas.microsoft.com/office/drawing/2014/main" id="{00000000-0008-0000-0400-0000BE000000}"/>
            </a:ext>
          </a:extLst>
        </xdr:cNvPr>
        <xdr:cNvSpPr txBox="1"/>
      </xdr:nvSpPr>
      <xdr:spPr>
        <a:xfrm>
          <a:off x="4914900" y="1044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12700</xdr:rowOff>
    </xdr:from>
    <xdr:to>
      <xdr:col>24</xdr:col>
      <xdr:colOff>114300</xdr:colOff>
      <xdr:row>61</xdr:row>
      <xdr:rowOff>12700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10471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92" name="扶助費最大値テキスト">
          <a:extLst>
            <a:ext uri="{FF2B5EF4-FFF2-40B4-BE49-F238E27FC236}">
              <a16:creationId xmlns:a16="http://schemas.microsoft.com/office/drawing/2014/main" id="{00000000-0008-0000-0400-0000C0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61</xdr:row>
      <xdr:rowOff>12700</xdr:rowOff>
    </xdr:from>
    <xdr:to>
      <xdr:col>24</xdr:col>
      <xdr:colOff>25400</xdr:colOff>
      <xdr:row>61</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3987800" y="104711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92727</xdr:rowOff>
    </xdr:from>
    <xdr:ext cx="762000" cy="259045"/>
    <xdr:sp macro="" textlink="">
      <xdr:nvSpPr>
        <xdr:cNvPr id="195" name="扶助費平均値テキスト">
          <a:extLst>
            <a:ext uri="{FF2B5EF4-FFF2-40B4-BE49-F238E27FC236}">
              <a16:creationId xmlns:a16="http://schemas.microsoft.com/office/drawing/2014/main" id="{00000000-0008-0000-0400-0000C3000000}"/>
            </a:ext>
          </a:extLst>
        </xdr:cNvPr>
        <xdr:cNvSpPr txBox="1"/>
      </xdr:nvSpPr>
      <xdr:spPr>
        <a:xfrm>
          <a:off x="4914900" y="9351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76200</xdr:rowOff>
    </xdr:from>
    <xdr:to>
      <xdr:col>24</xdr:col>
      <xdr:colOff>76200</xdr:colOff>
      <xdr:row>56</xdr:row>
      <xdr:rowOff>6350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47752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165100</xdr:rowOff>
    </xdr:from>
    <xdr:to>
      <xdr:col>19</xdr:col>
      <xdr:colOff>187325</xdr:colOff>
      <xdr:row>61</xdr:row>
      <xdr:rowOff>69850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3098800" y="10452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19050</xdr:rowOff>
    </xdr:from>
    <xdr:to>
      <xdr:col>20</xdr:col>
      <xdr:colOff>38100</xdr:colOff>
      <xdr:row>55</xdr:row>
      <xdr:rowOff>120650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165100</xdr:rowOff>
    </xdr:from>
    <xdr:to>
      <xdr:col>15</xdr:col>
      <xdr:colOff>98425</xdr:colOff>
      <xdr:row>61</xdr:row>
      <xdr:rowOff>31750</xdr:rowOff>
    </xdr:to>
    <xdr:cxnSp macro="">
      <xdr:nvCxnSpPr>
        <xdr:cNvPr id="200" name="直線コネクタ 199">
          <a:extLst>
            <a:ext uri="{FF2B5EF4-FFF2-40B4-BE49-F238E27FC236}">
              <a16:creationId xmlns:a16="http://schemas.microsoft.com/office/drawing/2014/main" id="{00000000-0008-0000-0400-0000C8000000}"/>
            </a:ext>
          </a:extLst>
        </xdr:cNvPr>
        <xdr:cNvCxnSpPr/>
      </xdr:nvCxnSpPr>
      <xdr:spPr>
        <a:xfrm flipV="1">
          <a:off x="2209800" y="10452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152400</xdr:rowOff>
    </xdr:from>
    <xdr:to>
      <xdr:col>15</xdr:col>
      <xdr:colOff>149225</xdr:colOff>
      <xdr:row>55</xdr:row>
      <xdr:rowOff>82550</xdr:rowOff>
    </xdr:to>
    <xdr:sp macro="" textlink="">
      <xdr:nvSpPr>
        <xdr:cNvPr id="201" name="フローチャート: 判断 200">
          <a:extLst>
            <a:ext uri="{FF2B5EF4-FFF2-40B4-BE49-F238E27FC236}">
              <a16:creationId xmlns:a16="http://schemas.microsoft.com/office/drawing/2014/main" id="{00000000-0008-0000-0400-0000C9000000}"/>
            </a:ext>
          </a:extLst>
        </xdr:cNvPr>
        <xdr:cNvSpPr/>
      </xdr:nvSpPr>
      <xdr:spPr>
        <a:xfrm>
          <a:off x="3048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92727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717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61</xdr:row>
      <xdr:rowOff>31750</xdr:rowOff>
    </xdr:from>
    <xdr:to>
      <xdr:col>11</xdr:col>
      <xdr:colOff>9525</xdr:colOff>
      <xdr:row>61</xdr:row>
      <xdr:rowOff>69850</xdr:rowOff>
    </xdr:to>
    <xdr:cxnSp macro="">
      <xdr:nvCxnSpPr>
        <xdr:cNvPr id="203" name="直線コネクタ 202">
          <a:extLst>
            <a:ext uri="{FF2B5EF4-FFF2-40B4-BE49-F238E27FC236}">
              <a16:creationId xmlns:a16="http://schemas.microsoft.com/office/drawing/2014/main" id="{00000000-0008-0000-0400-0000CB000000}"/>
            </a:ext>
          </a:extLst>
        </xdr:cNvPr>
        <xdr:cNvCxnSpPr/>
      </xdr:nvCxnSpPr>
      <xdr:spPr>
        <a:xfrm flipV="1">
          <a:off x="1320800" y="10490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133350</xdr:rowOff>
    </xdr:from>
    <xdr:to>
      <xdr:col>11</xdr:col>
      <xdr:colOff>60325</xdr:colOff>
      <xdr:row>55</xdr:row>
      <xdr:rowOff>63500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2159000" y="939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73677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828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0</xdr:rowOff>
    </xdr:from>
    <xdr:to>
      <xdr:col>6</xdr:col>
      <xdr:colOff>171450</xdr:colOff>
      <xdr:row>55</xdr:row>
      <xdr:rowOff>101600</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12700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111777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939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133350</xdr:rowOff>
    </xdr:from>
    <xdr:to>
      <xdr:col>24</xdr:col>
      <xdr:colOff>76200</xdr:colOff>
      <xdr:row>61</xdr:row>
      <xdr:rowOff>63500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4775200" y="1042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41927</xdr:rowOff>
    </xdr:from>
    <xdr:ext cx="762000" cy="259045"/>
    <xdr:sp macro="" textlink="">
      <xdr:nvSpPr>
        <xdr:cNvPr id="214" name="扶助費該当値テキスト">
          <a:extLst>
            <a:ext uri="{FF2B5EF4-FFF2-40B4-BE49-F238E27FC236}">
              <a16:creationId xmlns:a16="http://schemas.microsoft.com/office/drawing/2014/main" id="{00000000-0008-0000-0400-0000D6000000}"/>
            </a:ext>
          </a:extLst>
        </xdr:cNvPr>
        <xdr:cNvSpPr txBox="1"/>
      </xdr:nvSpPr>
      <xdr:spPr>
        <a:xfrm>
          <a:off x="4914900" y="10328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61</xdr:row>
      <xdr:rowOff>19050</xdr:rowOff>
    </xdr:from>
    <xdr:to>
      <xdr:col>20</xdr:col>
      <xdr:colOff>38100</xdr:colOff>
      <xdr:row>61</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937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105427</xdr:rowOff>
    </xdr:from>
    <xdr:ext cx="7366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3606800" y="1056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114300</xdr:rowOff>
    </xdr:from>
    <xdr:to>
      <xdr:col>15</xdr:col>
      <xdr:colOff>149225</xdr:colOff>
      <xdr:row>61</xdr:row>
      <xdr:rowOff>44450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048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29227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2717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152400</xdr:rowOff>
    </xdr:from>
    <xdr:to>
      <xdr:col>11</xdr:col>
      <xdr:colOff>60325</xdr:colOff>
      <xdr:row>61</xdr:row>
      <xdr:rowOff>82550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2159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67327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1828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61</xdr:row>
      <xdr:rowOff>19050</xdr:rowOff>
    </xdr:from>
    <xdr:to>
      <xdr:col>6</xdr:col>
      <xdr:colOff>171450</xdr:colOff>
      <xdr:row>61</xdr:row>
      <xdr:rowOff>120650</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1270000" y="10477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105427</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939800" y="1056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ポイントの減少し、類似団体平均値を下回っている。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今後も引き続き、町有施設の老朽化への経費増加が今後の課題であるため、見直し等を含めて抑制に努める。</a:t>
          </a:r>
        </a:p>
      </xdr:txBody>
    </xdr:sp>
    <xdr:clientData/>
  </xdr:twoCellAnchor>
  <xdr:oneCellAnchor>
    <xdr:from>
      <xdr:col>62</xdr:col>
      <xdr:colOff>6350</xdr:colOff>
      <xdr:row>49</xdr:row>
      <xdr:rowOff>107950</xdr:rowOff>
    </xdr:from>
    <xdr:ext cx="298543" cy="225703"/>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8" name="その他グラフ枠">
          <a:extLst>
            <a:ext uri="{FF2B5EF4-FFF2-40B4-BE49-F238E27FC236}">
              <a16:creationId xmlns:a16="http://schemas.microsoft.com/office/drawing/2014/main" id="{00000000-0008-0000-0400-0000F8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62230</xdr:rowOff>
    </xdr:from>
    <xdr:to>
      <xdr:col>82</xdr:col>
      <xdr:colOff>107950</xdr:colOff>
      <xdr:row>61</xdr:row>
      <xdr:rowOff>77470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6510000" y="914908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49547</xdr:rowOff>
    </xdr:from>
    <xdr:ext cx="762000" cy="259045"/>
    <xdr:sp macro="" textlink="">
      <xdr:nvSpPr>
        <xdr:cNvPr id="250" name="その他最小値テキスト">
          <a:extLst>
            <a:ext uri="{FF2B5EF4-FFF2-40B4-BE49-F238E27FC236}">
              <a16:creationId xmlns:a16="http://schemas.microsoft.com/office/drawing/2014/main" id="{00000000-0008-0000-0400-0000FA000000}"/>
            </a:ext>
          </a:extLst>
        </xdr:cNvPr>
        <xdr:cNvSpPr txBox="1"/>
      </xdr:nvSpPr>
      <xdr:spPr>
        <a:xfrm>
          <a:off x="16598900" y="10507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77470</xdr:rowOff>
    </xdr:from>
    <xdr:to>
      <xdr:col>82</xdr:col>
      <xdr:colOff>196850</xdr:colOff>
      <xdr:row>61</xdr:row>
      <xdr:rowOff>77470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6421100" y="10535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148607</xdr:rowOff>
    </xdr:from>
    <xdr:ext cx="762000" cy="259045"/>
    <xdr:sp macro="" textlink="">
      <xdr:nvSpPr>
        <xdr:cNvPr id="252" name="その他最大値テキスト">
          <a:extLst>
            <a:ext uri="{FF2B5EF4-FFF2-40B4-BE49-F238E27FC236}">
              <a16:creationId xmlns:a16="http://schemas.microsoft.com/office/drawing/2014/main" id="{00000000-0008-0000-0400-0000FC000000}"/>
            </a:ext>
          </a:extLst>
        </xdr:cNvPr>
        <xdr:cNvSpPr txBox="1"/>
      </xdr:nvSpPr>
      <xdr:spPr>
        <a:xfrm>
          <a:off x="16598900" y="889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62230</xdr:rowOff>
    </xdr:from>
    <xdr:to>
      <xdr:col>82</xdr:col>
      <xdr:colOff>196850</xdr:colOff>
      <xdr:row>53</xdr:row>
      <xdr:rowOff>62230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6421100" y="9149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73660</xdr:rowOff>
    </xdr:from>
    <xdr:to>
      <xdr:col>82</xdr:col>
      <xdr:colOff>107950</xdr:colOff>
      <xdr:row>56</xdr:row>
      <xdr:rowOff>81280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5671800" y="967486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154957</xdr:rowOff>
    </xdr:from>
    <xdr:ext cx="762000" cy="259045"/>
    <xdr:sp macro="" textlink="">
      <xdr:nvSpPr>
        <xdr:cNvPr id="255" name="その他平均値テキスト">
          <a:extLst>
            <a:ext uri="{FF2B5EF4-FFF2-40B4-BE49-F238E27FC236}">
              <a16:creationId xmlns:a16="http://schemas.microsoft.com/office/drawing/2014/main" id="{00000000-0008-0000-0400-0000FF000000}"/>
            </a:ext>
          </a:extLst>
        </xdr:cNvPr>
        <xdr:cNvSpPr txBox="1"/>
      </xdr:nvSpPr>
      <xdr:spPr>
        <a:xfrm>
          <a:off x="16598900" y="9756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11430</xdr:rowOff>
    </xdr:from>
    <xdr:to>
      <xdr:col>82</xdr:col>
      <xdr:colOff>158750</xdr:colOff>
      <xdr:row>57</xdr:row>
      <xdr:rowOff>113030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64592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81280</xdr:rowOff>
    </xdr:from>
    <xdr:to>
      <xdr:col>78</xdr:col>
      <xdr:colOff>69850</xdr:colOff>
      <xdr:row>56</xdr:row>
      <xdr:rowOff>119380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4782800" y="96824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133350</xdr:rowOff>
    </xdr:from>
    <xdr:to>
      <xdr:col>78</xdr:col>
      <xdr:colOff>120650</xdr:colOff>
      <xdr:row>58</xdr:row>
      <xdr:rowOff>63500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5621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48277</xdr:rowOff>
    </xdr:from>
    <xdr:ext cx="7366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290800" y="999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58420</xdr:rowOff>
    </xdr:from>
    <xdr:to>
      <xdr:col>73</xdr:col>
      <xdr:colOff>180975</xdr:colOff>
      <xdr:row>56</xdr:row>
      <xdr:rowOff>119380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893800" y="96596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148590</xdr:rowOff>
    </xdr:from>
    <xdr:to>
      <xdr:col>74</xdr:col>
      <xdr:colOff>31750</xdr:colOff>
      <xdr:row>58</xdr:row>
      <xdr:rowOff>78740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4732000" y="992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63517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4018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58420</xdr:rowOff>
    </xdr:from>
    <xdr:to>
      <xdr:col>69</xdr:col>
      <xdr:colOff>92075</xdr:colOff>
      <xdr:row>57</xdr:row>
      <xdr:rowOff>130810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flipV="1">
          <a:off x="13004800" y="965962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140970</xdr:rowOff>
    </xdr:from>
    <xdr:to>
      <xdr:col>69</xdr:col>
      <xdr:colOff>142875</xdr:colOff>
      <xdr:row>58</xdr:row>
      <xdr:rowOff>71120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3843000" y="991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55897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3512800" y="999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xdr:rowOff>
    </xdr:from>
    <xdr:to>
      <xdr:col>65</xdr:col>
      <xdr:colOff>53975</xdr:colOff>
      <xdr:row>58</xdr:row>
      <xdr:rowOff>116840</xdr:rowOff>
    </xdr:to>
    <xdr:sp macro="" textlink="">
      <xdr:nvSpPr>
        <xdr:cNvPr id="266" name="フローチャート: 判断 265">
          <a:extLst>
            <a:ext uri="{FF2B5EF4-FFF2-40B4-BE49-F238E27FC236}">
              <a16:creationId xmlns:a16="http://schemas.microsoft.com/office/drawing/2014/main" id="{00000000-0008-0000-0400-00000A010000}"/>
            </a:ext>
          </a:extLst>
        </xdr:cNvPr>
        <xdr:cNvSpPr/>
      </xdr:nvSpPr>
      <xdr:spPr>
        <a:xfrm>
          <a:off x="12954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101617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623800" y="1004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22860</xdr:rowOff>
    </xdr:from>
    <xdr:to>
      <xdr:col>82</xdr:col>
      <xdr:colOff>158750</xdr:colOff>
      <xdr:row>56</xdr:row>
      <xdr:rowOff>124460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64592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39387</xdr:rowOff>
    </xdr:from>
    <xdr:ext cx="762000" cy="259045"/>
    <xdr:sp macro="" textlink="">
      <xdr:nvSpPr>
        <xdr:cNvPr id="274" name="その他該当値テキスト">
          <a:extLst>
            <a:ext uri="{FF2B5EF4-FFF2-40B4-BE49-F238E27FC236}">
              <a16:creationId xmlns:a16="http://schemas.microsoft.com/office/drawing/2014/main" id="{00000000-0008-0000-0400-000012010000}"/>
            </a:ext>
          </a:extLst>
        </xdr:cNvPr>
        <xdr:cNvSpPr txBox="1"/>
      </xdr:nvSpPr>
      <xdr:spPr>
        <a:xfrm>
          <a:off x="165989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30480</xdr:rowOff>
    </xdr:from>
    <xdr:to>
      <xdr:col>78</xdr:col>
      <xdr:colOff>120650</xdr:colOff>
      <xdr:row>56</xdr:row>
      <xdr:rowOff>132080</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5621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142257</xdr:rowOff>
    </xdr:from>
    <xdr:ext cx="736600" cy="259045"/>
    <xdr:sp macro="" textlink="">
      <xdr:nvSpPr>
        <xdr:cNvPr id="276" name="テキスト ボックス 275">
          <a:extLst>
            <a:ext uri="{FF2B5EF4-FFF2-40B4-BE49-F238E27FC236}">
              <a16:creationId xmlns:a16="http://schemas.microsoft.com/office/drawing/2014/main" id="{00000000-0008-0000-0400-000014010000}"/>
            </a:ext>
          </a:extLst>
        </xdr:cNvPr>
        <xdr:cNvSpPr txBox="1"/>
      </xdr:nvSpPr>
      <xdr:spPr>
        <a:xfrm>
          <a:off x="15290800" y="940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68580</xdr:rowOff>
    </xdr:from>
    <xdr:to>
      <xdr:col>74</xdr:col>
      <xdr:colOff>31750</xdr:colOff>
      <xdr:row>56</xdr:row>
      <xdr:rowOff>170180</xdr:rowOff>
    </xdr:to>
    <xdr:sp macro="" textlink="">
      <xdr:nvSpPr>
        <xdr:cNvPr id="277" name="楕円 276">
          <a:extLst>
            <a:ext uri="{FF2B5EF4-FFF2-40B4-BE49-F238E27FC236}">
              <a16:creationId xmlns:a16="http://schemas.microsoft.com/office/drawing/2014/main" id="{00000000-0008-0000-0400-000015010000}"/>
            </a:ext>
          </a:extLst>
        </xdr:cNvPr>
        <xdr:cNvSpPr/>
      </xdr:nvSpPr>
      <xdr:spPr>
        <a:xfrm>
          <a:off x="14732000" y="966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8907</xdr:rowOff>
    </xdr:from>
    <xdr:ext cx="762000" cy="259045"/>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4401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7620</xdr:rowOff>
    </xdr:from>
    <xdr:to>
      <xdr:col>69</xdr:col>
      <xdr:colOff>142875</xdr:colOff>
      <xdr:row>56</xdr:row>
      <xdr:rowOff>109220</xdr:rowOff>
    </xdr:to>
    <xdr:sp macro="" textlink="">
      <xdr:nvSpPr>
        <xdr:cNvPr id="279" name="楕円 278">
          <a:extLst>
            <a:ext uri="{FF2B5EF4-FFF2-40B4-BE49-F238E27FC236}">
              <a16:creationId xmlns:a16="http://schemas.microsoft.com/office/drawing/2014/main" id="{00000000-0008-0000-0400-000017010000}"/>
            </a:ext>
          </a:extLst>
        </xdr:cNvPr>
        <xdr:cNvSpPr/>
      </xdr:nvSpPr>
      <xdr:spPr>
        <a:xfrm>
          <a:off x="13843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119397</xdr:rowOff>
    </xdr:from>
    <xdr:ext cx="762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3512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81" name="楕円 280">
          <a:extLst>
            <a:ext uri="{FF2B5EF4-FFF2-40B4-BE49-F238E27FC236}">
              <a16:creationId xmlns:a16="http://schemas.microsoft.com/office/drawing/2014/main" id="{00000000-0008-0000-0400-000019010000}"/>
            </a:ext>
          </a:extLst>
        </xdr:cNvPr>
        <xdr:cNvSpPr/>
      </xdr:nvSpPr>
      <xdr:spPr>
        <a:xfrm>
          <a:off x="12954000" y="985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20337</xdr:rowOff>
    </xdr:from>
    <xdr:ext cx="762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2623800" y="962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ポイント減少しており、類似団体平均値も</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既存の補助事業（特に補団体補助）の効果検証による見直し等を進め、補助費の抑制に努める。</a:t>
          </a:r>
        </a:p>
      </xdr:txBody>
    </xdr:sp>
    <xdr:clientData/>
  </xdr:twoCellAnchor>
  <xdr:oneCellAnchor>
    <xdr:from>
      <xdr:col>62</xdr:col>
      <xdr:colOff>6350</xdr:colOff>
      <xdr:row>29</xdr:row>
      <xdr:rowOff>107950</xdr:rowOff>
    </xdr:from>
    <xdr:ext cx="298543" cy="225703"/>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0" name="テキスト ボックス 299">
          <a:extLst>
            <a:ext uri="{FF2B5EF4-FFF2-40B4-BE49-F238E27FC236}">
              <a16:creationId xmlns:a16="http://schemas.microsoft.com/office/drawing/2014/main" id="{00000000-0008-0000-0400-00002C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2" name="テキスト ボックス 301">
          <a:extLst>
            <a:ext uri="{FF2B5EF4-FFF2-40B4-BE49-F238E27FC236}">
              <a16:creationId xmlns:a16="http://schemas.microsoft.com/office/drawing/2014/main" id="{00000000-0008-0000-0400-00002E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29845</xdr:rowOff>
    </xdr:from>
    <xdr:to>
      <xdr:col>82</xdr:col>
      <xdr:colOff>107950</xdr:colOff>
      <xdr:row>40</xdr:row>
      <xdr:rowOff>132715</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687695"/>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104792</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62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132715</xdr:rowOff>
    </xdr:from>
    <xdr:to>
      <xdr:col>82</xdr:col>
      <xdr:colOff>196850</xdr:colOff>
      <xdr:row>40</xdr:row>
      <xdr:rowOff>132715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990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116222</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431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29845</xdr:rowOff>
    </xdr:from>
    <xdr:to>
      <xdr:col>82</xdr:col>
      <xdr:colOff>196850</xdr:colOff>
      <xdr:row>33</xdr:row>
      <xdr:rowOff>29845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687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138430</xdr:rowOff>
    </xdr:from>
    <xdr:to>
      <xdr:col>82</xdr:col>
      <xdr:colOff>107950</xdr:colOff>
      <xdr:row>36</xdr:row>
      <xdr:rowOff>41275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5671800" y="6139180"/>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162577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163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19050</xdr:rowOff>
    </xdr:from>
    <xdr:to>
      <xdr:col>82</xdr:col>
      <xdr:colOff>158750</xdr:colOff>
      <xdr:row>36</xdr:row>
      <xdr:rowOff>120650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41275</xdr:rowOff>
    </xdr:from>
    <xdr:to>
      <xdr:col>78</xdr:col>
      <xdr:colOff>69850</xdr:colOff>
      <xdr:row>36</xdr:row>
      <xdr:rowOff>41275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2134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104775</xdr:rowOff>
    </xdr:from>
    <xdr:to>
      <xdr:col>78</xdr:col>
      <xdr:colOff>120650</xdr:colOff>
      <xdr:row>36</xdr:row>
      <xdr:rowOff>34925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105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45102</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5874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41275</xdr:rowOff>
    </xdr:from>
    <xdr:to>
      <xdr:col>73</xdr:col>
      <xdr:colOff>180975</xdr:colOff>
      <xdr:row>36</xdr:row>
      <xdr:rowOff>121285</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213475"/>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59055</xdr:rowOff>
    </xdr:from>
    <xdr:to>
      <xdr:col>74</xdr:col>
      <xdr:colOff>31750</xdr:colOff>
      <xdr:row>35</xdr:row>
      <xdr:rowOff>160655</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05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170832</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5828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161290</xdr:rowOff>
    </xdr:from>
    <xdr:to>
      <xdr:col>69</xdr:col>
      <xdr:colOff>92075</xdr:colOff>
      <xdr:row>36</xdr:row>
      <xdr:rowOff>121285</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162040"/>
          <a:ext cx="88900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13335</xdr:rowOff>
    </xdr:from>
    <xdr:to>
      <xdr:col>69</xdr:col>
      <xdr:colOff>142875</xdr:colOff>
      <xdr:row>35</xdr:row>
      <xdr:rowOff>114935</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125112</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578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64770</xdr:rowOff>
    </xdr:from>
    <xdr:to>
      <xdr:col>65</xdr:col>
      <xdr:colOff>53975</xdr:colOff>
      <xdr:row>35</xdr:row>
      <xdr:rowOff>166370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5097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87630</xdr:rowOff>
    </xdr:from>
    <xdr:to>
      <xdr:col>82</xdr:col>
      <xdr:colOff>158750</xdr:colOff>
      <xdr:row>36</xdr:row>
      <xdr:rowOff>17780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104157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161925</xdr:rowOff>
    </xdr:from>
    <xdr:to>
      <xdr:col>78</xdr:col>
      <xdr:colOff>120650</xdr:colOff>
      <xdr:row>36</xdr:row>
      <xdr:rowOff>92075</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16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76852</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249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161925</xdr:rowOff>
    </xdr:from>
    <xdr:to>
      <xdr:col>74</xdr:col>
      <xdr:colOff>31750</xdr:colOff>
      <xdr:row>36</xdr:row>
      <xdr:rowOff>92075</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16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76852</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249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70485</xdr:rowOff>
    </xdr:from>
    <xdr:to>
      <xdr:col>69</xdr:col>
      <xdr:colOff>142875</xdr:colOff>
      <xdr:row>37</xdr:row>
      <xdr:rowOff>635</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24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156862</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32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110490</xdr:rowOff>
    </xdr:from>
    <xdr:to>
      <xdr:col>65</xdr:col>
      <xdr:colOff>53975</xdr:colOff>
      <xdr:row>36</xdr:row>
      <xdr:rowOff>40640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25417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19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償還が終了した事業もあり、前年度に比べ、</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ポイント減少しているが、類似団体平均より</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ポイント上回っている状況である。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今後も費用対効果を考慮した事業の選択を行い、有利な地方債の発行に努め、財政の健全化を図る。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39370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095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11447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39370</xdr:rowOff>
    </xdr:from>
    <xdr:to>
      <xdr:col>24</xdr:col>
      <xdr:colOff>114300</xdr:colOff>
      <xdr:row>81</xdr:row>
      <xdr:rowOff>39370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31750</xdr:rowOff>
    </xdr:from>
    <xdr:to>
      <xdr:col>24</xdr:col>
      <xdr:colOff>25400</xdr:colOff>
      <xdr:row>77</xdr:row>
      <xdr:rowOff>81280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23340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35561</xdr:rowOff>
    </xdr:from>
    <xdr:to>
      <xdr:col>19</xdr:col>
      <xdr:colOff>187325</xdr:colOff>
      <xdr:row>77</xdr:row>
      <xdr:rowOff>81280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323721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129539</xdr:rowOff>
    </xdr:from>
    <xdr:to>
      <xdr:col>20</xdr:col>
      <xdr:colOff>38100</xdr:colOff>
      <xdr:row>77</xdr:row>
      <xdr:rowOff>59689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69867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928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153670</xdr:rowOff>
    </xdr:from>
    <xdr:to>
      <xdr:col>15</xdr:col>
      <xdr:colOff>98425</xdr:colOff>
      <xdr:row>77</xdr:row>
      <xdr:rowOff>35561</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2209800" y="13183870"/>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163830</xdr:rowOff>
    </xdr:from>
    <xdr:to>
      <xdr:col>15</xdr:col>
      <xdr:colOff>149225</xdr:colOff>
      <xdr:row>77</xdr:row>
      <xdr:rowOff>93980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78757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80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153670</xdr:rowOff>
    </xdr:from>
    <xdr:to>
      <xdr:col>11</xdr:col>
      <xdr:colOff>9525</xdr:colOff>
      <xdr:row>77</xdr:row>
      <xdr:rowOff>16511</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3183870"/>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118111</xdr:rowOff>
    </xdr:from>
    <xdr:to>
      <xdr:col>11</xdr:col>
      <xdr:colOff>60325</xdr:colOff>
      <xdr:row>77</xdr:row>
      <xdr:rowOff>48261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33038</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55897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152400</xdr:rowOff>
    </xdr:from>
    <xdr:to>
      <xdr:col>24</xdr:col>
      <xdr:colOff>76200</xdr:colOff>
      <xdr:row>77</xdr:row>
      <xdr:rowOff>82550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124477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30480</xdr:rowOff>
    </xdr:from>
    <xdr:to>
      <xdr:col>20</xdr:col>
      <xdr:colOff>38100</xdr:colOff>
      <xdr:row>77</xdr:row>
      <xdr:rowOff>132080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23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116857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318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156211</xdr:rowOff>
    </xdr:from>
    <xdr:to>
      <xdr:col>15</xdr:col>
      <xdr:colOff>149225</xdr:colOff>
      <xdr:row>77</xdr:row>
      <xdr:rowOff>86361</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186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96538</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955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102870</xdr:rowOff>
    </xdr:from>
    <xdr:to>
      <xdr:col>11</xdr:col>
      <xdr:colOff>60325</xdr:colOff>
      <xdr:row>77</xdr:row>
      <xdr:rowOff>33020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13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43197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137161</xdr:rowOff>
    </xdr:from>
    <xdr:to>
      <xdr:col>6</xdr:col>
      <xdr:colOff>171450</xdr:colOff>
      <xdr:row>77</xdr:row>
      <xdr:rowOff>67311</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77487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ポイント減少し、類似団体平均値を</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ポイント</a:t>
          </a:r>
          <a:r>
            <a:rPr kumimoji="1" lang="ja-JP" altLang="en-US" sz="1300">
              <a:solidFill>
                <a:srgbClr val="FF0000"/>
              </a:solidFill>
              <a:latin typeface="ＭＳ Ｐゴシック" panose="020B0600070205080204" pitchFamily="50" charset="-128"/>
              <a:ea typeface="ＭＳ Ｐゴシック" panose="020B0600070205080204" pitchFamily="50" charset="-128"/>
            </a:rPr>
            <a:t>下回っている。</a:t>
          </a:r>
          <a:endParaRPr kumimoji="1" lang="en-US" altLang="ja-JP" sz="13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住民サービスの低下を招かないよう配慮しつつ、さらなる経常経費の削減に努める。</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xdr:rowOff>
    </xdr:from>
    <xdr:to>
      <xdr:col>82</xdr:col>
      <xdr:colOff>107950</xdr:colOff>
      <xdr:row>80</xdr:row>
      <xdr:rowOff>119380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700000"/>
          <a:ext cx="0" cy="113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91457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0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119380</xdr:rowOff>
    </xdr:from>
    <xdr:to>
      <xdr:col>82</xdr:col>
      <xdr:colOff>196850</xdr:colOff>
      <xdr:row>80</xdr:row>
      <xdr:rowOff>119380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835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99077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44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xdr:rowOff>
    </xdr:from>
    <xdr:to>
      <xdr:col>82</xdr:col>
      <xdr:colOff>196850</xdr:colOff>
      <xdr:row>74</xdr:row>
      <xdr:rowOff>12700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70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146050</xdr:rowOff>
    </xdr:from>
    <xdr:to>
      <xdr:col>82</xdr:col>
      <xdr:colOff>107950</xdr:colOff>
      <xdr:row>77</xdr:row>
      <xdr:rowOff>27939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5671800" y="13176250"/>
          <a:ext cx="8382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6366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27939</xdr:rowOff>
    </xdr:from>
    <xdr:to>
      <xdr:col>78</xdr:col>
      <xdr:colOff>69850</xdr:colOff>
      <xdr:row>77</xdr:row>
      <xdr:rowOff>73661</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4782800" y="1322958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137161</xdr:rowOff>
    </xdr:from>
    <xdr:to>
      <xdr:col>78</xdr:col>
      <xdr:colOff>120650</xdr:colOff>
      <xdr:row>77</xdr:row>
      <xdr:rowOff>67311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77487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93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73661</xdr:rowOff>
    </xdr:from>
    <xdr:to>
      <xdr:col>73</xdr:col>
      <xdr:colOff>180975</xdr:colOff>
      <xdr:row>77</xdr:row>
      <xdr:rowOff>92711</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27531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91439</xdr:rowOff>
    </xdr:from>
    <xdr:to>
      <xdr:col>74</xdr:col>
      <xdr:colOff>31750</xdr:colOff>
      <xdr:row>77</xdr:row>
      <xdr:rowOff>21589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31767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89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92711</xdr:rowOff>
    </xdr:from>
    <xdr:to>
      <xdr:col>69</xdr:col>
      <xdr:colOff>92075</xdr:colOff>
      <xdr:row>77</xdr:row>
      <xdr:rowOff>92711</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004800" y="132943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15239</xdr:rowOff>
    </xdr:from>
    <xdr:to>
      <xdr:col>69</xdr:col>
      <xdr:colOff>142875</xdr:colOff>
      <xdr:row>76</xdr:row>
      <xdr:rowOff>116839</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127017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133350</xdr:rowOff>
    </xdr:from>
    <xdr:to>
      <xdr:col>65</xdr:col>
      <xdr:colOff>53975</xdr:colOff>
      <xdr:row>77</xdr:row>
      <xdr:rowOff>63500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73677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3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95250</xdr:rowOff>
    </xdr:from>
    <xdr:to>
      <xdr:col>82</xdr:col>
      <xdr:colOff>158750</xdr:colOff>
      <xdr:row>77</xdr:row>
      <xdr:rowOff>25400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111777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297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148589</xdr:rowOff>
    </xdr:from>
    <xdr:to>
      <xdr:col>78</xdr:col>
      <xdr:colOff>120650</xdr:colOff>
      <xdr:row>77</xdr:row>
      <xdr:rowOff>78739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17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63516</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2651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22861</xdr:rowOff>
    </xdr:from>
    <xdr:to>
      <xdr:col>74</xdr:col>
      <xdr:colOff>31750</xdr:colOff>
      <xdr:row>77</xdr:row>
      <xdr:rowOff>124461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22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109238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310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41911</xdr:rowOff>
    </xdr:from>
    <xdr:to>
      <xdr:col>69</xdr:col>
      <xdr:colOff>142875</xdr:colOff>
      <xdr:row>77</xdr:row>
      <xdr:rowOff>143511</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128288</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41911</xdr:rowOff>
    </xdr:from>
    <xdr:to>
      <xdr:col>65</xdr:col>
      <xdr:colOff>53975</xdr:colOff>
      <xdr:row>77</xdr:row>
      <xdr:rowOff>143511</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128288</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鹿児島県東串良町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8785</xdr:rowOff>
    </xdr:from>
    <xdr:to>
      <xdr:col>29</xdr:col>
      <xdr:colOff>127000</xdr:colOff>
      <xdr:row>19</xdr:row>
      <xdr:rowOff>121814</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13810"/>
          <a:ext cx="0" cy="131317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93891</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399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121814</xdr:rowOff>
    </xdr:from>
    <xdr:to>
      <xdr:col>30</xdr:col>
      <xdr:colOff>25400</xdr:colOff>
      <xdr:row>19</xdr:row>
      <xdr:rowOff>121814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4269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95162</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5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8785</xdr:rowOff>
    </xdr:from>
    <xdr:to>
      <xdr:col>30</xdr:col>
      <xdr:colOff>25400</xdr:colOff>
      <xdr:row>12</xdr:row>
      <xdr:rowOff>8785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138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59785</xdr:rowOff>
    </xdr:from>
    <xdr:to>
      <xdr:col>29</xdr:col>
      <xdr:colOff>127000</xdr:colOff>
      <xdr:row>18</xdr:row>
      <xdr:rowOff>112944</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193510"/>
          <a:ext cx="647700" cy="531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95034</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714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78507</xdr:rowOff>
    </xdr:from>
    <xdr:to>
      <xdr:col>29</xdr:col>
      <xdr:colOff>177800</xdr:colOff>
      <xdr:row>17</xdr:row>
      <xdr:rowOff>8657</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869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112944</xdr:rowOff>
    </xdr:from>
    <xdr:to>
      <xdr:col>26</xdr:col>
      <xdr:colOff>50800</xdr:colOff>
      <xdr:row>18</xdr:row>
      <xdr:rowOff>152661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3246669"/>
          <a:ext cx="698500" cy="397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159633</xdr:rowOff>
    </xdr:from>
    <xdr:to>
      <xdr:col>26</xdr:col>
      <xdr:colOff>101600</xdr:colOff>
      <xdr:row>17</xdr:row>
      <xdr:rowOff>89783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9504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99960</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7193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152661</xdr:rowOff>
    </xdr:from>
    <xdr:to>
      <xdr:col>22</xdr:col>
      <xdr:colOff>114300</xdr:colOff>
      <xdr:row>18</xdr:row>
      <xdr:rowOff>161449</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3286386"/>
          <a:ext cx="698500" cy="87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30789</xdr:rowOff>
    </xdr:from>
    <xdr:to>
      <xdr:col>22</xdr:col>
      <xdr:colOff>165100</xdr:colOff>
      <xdr:row>17</xdr:row>
      <xdr:rowOff>132389</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9930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142566</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76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161449</xdr:rowOff>
    </xdr:from>
    <xdr:to>
      <xdr:col>18</xdr:col>
      <xdr:colOff>177800</xdr:colOff>
      <xdr:row>19</xdr:row>
      <xdr:rowOff>11469</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295174"/>
          <a:ext cx="698500" cy="214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55355</xdr:rowOff>
    </xdr:from>
    <xdr:to>
      <xdr:col>19</xdr:col>
      <xdr:colOff>38100</xdr:colOff>
      <xdr:row>17</xdr:row>
      <xdr:rowOff>156955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017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167132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786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81159</xdr:rowOff>
    </xdr:from>
    <xdr:to>
      <xdr:col>15</xdr:col>
      <xdr:colOff>101600</xdr:colOff>
      <xdr:row>18</xdr:row>
      <xdr:rowOff>11309</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043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21486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81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8985</xdr:rowOff>
    </xdr:from>
    <xdr:to>
      <xdr:col>29</xdr:col>
      <xdr:colOff>177800</xdr:colOff>
      <xdr:row>18</xdr:row>
      <xdr:rowOff>110585</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1427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152512</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114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62144</xdr:rowOff>
    </xdr:from>
    <xdr:to>
      <xdr:col>26</xdr:col>
      <xdr:colOff>101600</xdr:colOff>
      <xdr:row>18</xdr:row>
      <xdr:rowOff>163744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1958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148521</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2822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101861</xdr:rowOff>
    </xdr:from>
    <xdr:to>
      <xdr:col>22</xdr:col>
      <xdr:colOff>165100</xdr:colOff>
      <xdr:row>19</xdr:row>
      <xdr:rowOff>32011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2355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16788</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321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110648</xdr:rowOff>
    </xdr:from>
    <xdr:to>
      <xdr:col>19</xdr:col>
      <xdr:colOff>38100</xdr:colOff>
      <xdr:row>19</xdr:row>
      <xdr:rowOff>40798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2443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25576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330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132119</xdr:rowOff>
    </xdr:from>
    <xdr:to>
      <xdr:col>15</xdr:col>
      <xdr:colOff>101600</xdr:colOff>
      <xdr:row>19</xdr:row>
      <xdr:rowOff>62269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2658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47046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352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295459</xdr:rowOff>
    </xdr:from>
    <xdr:to>
      <xdr:col>29</xdr:col>
      <xdr:colOff>127000</xdr:colOff>
      <xdr:row>38</xdr:row>
      <xdr:rowOff>168719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20009"/>
          <a:ext cx="0" cy="14163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140796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608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168719</xdr:rowOff>
    </xdr:from>
    <xdr:to>
      <xdr:col>30</xdr:col>
      <xdr:colOff>25400</xdr:colOff>
      <xdr:row>38</xdr:row>
      <xdr:rowOff>168719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63631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38936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63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295459</xdr:rowOff>
    </xdr:from>
    <xdr:to>
      <xdr:col>30</xdr:col>
      <xdr:colOff>25400</xdr:colOff>
      <xdr:row>33</xdr:row>
      <xdr:rowOff>295459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200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177120</xdr:rowOff>
    </xdr:from>
    <xdr:to>
      <xdr:col>29</xdr:col>
      <xdr:colOff>127000</xdr:colOff>
      <xdr:row>37</xdr:row>
      <xdr:rowOff>200381</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301820"/>
          <a:ext cx="647700" cy="232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173214</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835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328137</xdr:rowOff>
    </xdr:from>
    <xdr:to>
      <xdr:col>29</xdr:col>
      <xdr:colOff>177800</xdr:colOff>
      <xdr:row>36</xdr:row>
      <xdr:rowOff>86837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384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177120</xdr:rowOff>
    </xdr:from>
    <xdr:to>
      <xdr:col>26</xdr:col>
      <xdr:colOff>50800</xdr:colOff>
      <xdr:row>37</xdr:row>
      <xdr:rowOff>185941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301820"/>
          <a:ext cx="698500" cy="88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332327</xdr:rowOff>
    </xdr:from>
    <xdr:to>
      <xdr:col>26</xdr:col>
      <xdr:colOff>101600</xdr:colOff>
      <xdr:row>36</xdr:row>
      <xdr:rowOff>91027</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42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101204</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11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185941</xdr:rowOff>
    </xdr:from>
    <xdr:to>
      <xdr:col>22</xdr:col>
      <xdr:colOff>114300</xdr:colOff>
      <xdr:row>37</xdr:row>
      <xdr:rowOff>223831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310641"/>
          <a:ext cx="698500" cy="378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3010</xdr:rowOff>
    </xdr:from>
    <xdr:to>
      <xdr:col>22</xdr:col>
      <xdr:colOff>165100</xdr:colOff>
      <xdr:row>36</xdr:row>
      <xdr:rowOff>104610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562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114787</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2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223831</xdr:rowOff>
    </xdr:from>
    <xdr:to>
      <xdr:col>18</xdr:col>
      <xdr:colOff>177800</xdr:colOff>
      <xdr:row>37</xdr:row>
      <xdr:rowOff>252959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348531"/>
          <a:ext cx="698500" cy="291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74733</xdr:rowOff>
    </xdr:from>
    <xdr:to>
      <xdr:col>19</xdr:col>
      <xdr:colOff>38100</xdr:colOff>
      <xdr:row>37</xdr:row>
      <xdr:rowOff>4883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0279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186510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96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3353</xdr:rowOff>
    </xdr:from>
    <xdr:to>
      <xdr:col>15</xdr:col>
      <xdr:colOff>101600</xdr:colOff>
      <xdr:row>37</xdr:row>
      <xdr:rowOff>104953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1280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286580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896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149581</xdr:rowOff>
    </xdr:from>
    <xdr:to>
      <xdr:col>29</xdr:col>
      <xdr:colOff>177800</xdr:colOff>
      <xdr:row>37</xdr:row>
      <xdr:rowOff>251181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742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121658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246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126320</xdr:rowOff>
    </xdr:from>
    <xdr:to>
      <xdr:col>26</xdr:col>
      <xdr:colOff>101600</xdr:colOff>
      <xdr:row>37</xdr:row>
      <xdr:rowOff>227920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510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212697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37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135141</xdr:rowOff>
    </xdr:from>
    <xdr:to>
      <xdr:col>22</xdr:col>
      <xdr:colOff>165100</xdr:colOff>
      <xdr:row>37</xdr:row>
      <xdr:rowOff>236741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59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221518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346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173031</xdr:rowOff>
    </xdr:from>
    <xdr:to>
      <xdr:col>19</xdr:col>
      <xdr:colOff>38100</xdr:colOff>
      <xdr:row>37</xdr:row>
      <xdr:rowOff>274631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97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259408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384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202159</xdr:rowOff>
    </xdr:from>
    <xdr:to>
      <xdr:col>15</xdr:col>
      <xdr:colOff>101600</xdr:colOff>
      <xdr:row>37</xdr:row>
      <xdr:rowOff>303759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3268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288536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413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鹿児島県東串良町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6,361
6,162
27.85
7,319,409
7,103,471
212,319
3,256,734
6,200,933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91223</xdr:rowOff>
    </xdr:from>
    <xdr:to>
      <xdr:col>24</xdr:col>
      <xdr:colOff>62865</xdr:colOff>
      <xdr:row>38</xdr:row>
      <xdr:rowOff>164667</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577623"/>
          <a:ext cx="1270" cy="110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168494</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3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164667</xdr:rowOff>
    </xdr:from>
    <xdr:to>
      <xdr:col>24</xdr:col>
      <xdr:colOff>152400</xdr:colOff>
      <xdr:row>38</xdr:row>
      <xdr:rowOff>164667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7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37900</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352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91223</xdr:rowOff>
    </xdr:from>
    <xdr:to>
      <xdr:col>24</xdr:col>
      <xdr:colOff>152400</xdr:colOff>
      <xdr:row>32</xdr:row>
      <xdr:rowOff>91223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577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85805</xdr:rowOff>
    </xdr:from>
    <xdr:to>
      <xdr:col>24</xdr:col>
      <xdr:colOff>63500</xdr:colOff>
      <xdr:row>37</xdr:row>
      <xdr:rowOff>150467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429455"/>
          <a:ext cx="838200" cy="64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60228</xdr:rowOff>
    </xdr:from>
    <xdr:ext cx="599010"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0609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37351</xdr:rowOff>
    </xdr:from>
    <xdr:to>
      <xdr:col>24</xdr:col>
      <xdr:colOff>114300</xdr:colOff>
      <xdr:row>36</xdr:row>
      <xdr:rowOff>138951</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20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147043</xdr:rowOff>
    </xdr:from>
    <xdr:to>
      <xdr:col>19</xdr:col>
      <xdr:colOff>177800</xdr:colOff>
      <xdr:row>37</xdr:row>
      <xdr:rowOff>150467</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490693"/>
          <a:ext cx="889000" cy="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107174</xdr:rowOff>
    </xdr:from>
    <xdr:to>
      <xdr:col>20</xdr:col>
      <xdr:colOff>38100</xdr:colOff>
      <xdr:row>37</xdr:row>
      <xdr:rowOff>37324</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27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53851</xdr:rowOff>
    </xdr:from>
    <xdr:ext cx="599010"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497795" y="6054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147043</xdr:rowOff>
    </xdr:from>
    <xdr:to>
      <xdr:col>15</xdr:col>
      <xdr:colOff>50800</xdr:colOff>
      <xdr:row>37</xdr:row>
      <xdr:rowOff>159862</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490693"/>
          <a:ext cx="889000" cy="1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125485</xdr:rowOff>
    </xdr:from>
    <xdr:to>
      <xdr:col>15</xdr:col>
      <xdr:colOff>101600</xdr:colOff>
      <xdr:row>37</xdr:row>
      <xdr:rowOff>55635</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29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72162</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08795" y="6072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159862</xdr:rowOff>
    </xdr:from>
    <xdr:to>
      <xdr:col>10</xdr:col>
      <xdr:colOff>114300</xdr:colOff>
      <xdr:row>38</xdr:row>
      <xdr:rowOff>27539</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503512"/>
          <a:ext cx="889000" cy="39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140243</xdr:rowOff>
    </xdr:from>
    <xdr:to>
      <xdr:col>10</xdr:col>
      <xdr:colOff>165100</xdr:colOff>
      <xdr:row>37</xdr:row>
      <xdr:rowOff>70393</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31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86920</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19795" y="6087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4021</xdr:rowOff>
    </xdr:from>
    <xdr:to>
      <xdr:col>6</xdr:col>
      <xdr:colOff>38100</xdr:colOff>
      <xdr:row>37</xdr:row>
      <xdr:rowOff>105621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347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122148</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30795" y="6122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35005</xdr:rowOff>
    </xdr:from>
    <xdr:to>
      <xdr:col>24</xdr:col>
      <xdr:colOff>114300</xdr:colOff>
      <xdr:row>37</xdr:row>
      <xdr:rowOff>136605</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37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13432</xdr:rowOff>
    </xdr:from>
    <xdr:ext cx="599010"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3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99667</xdr:rowOff>
    </xdr:from>
    <xdr:to>
      <xdr:col>20</xdr:col>
      <xdr:colOff>38100</xdr:colOff>
      <xdr:row>38</xdr:row>
      <xdr:rowOff>29817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44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20944</xdr:rowOff>
    </xdr:from>
    <xdr:ext cx="59901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497795" y="6536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96243</xdr:rowOff>
    </xdr:from>
    <xdr:to>
      <xdr:col>15</xdr:col>
      <xdr:colOff>101600</xdr:colOff>
      <xdr:row>38</xdr:row>
      <xdr:rowOff>26392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43989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17520</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08795" y="6532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109062</xdr:rowOff>
    </xdr:from>
    <xdr:to>
      <xdr:col>10</xdr:col>
      <xdr:colOff>165100</xdr:colOff>
      <xdr:row>38</xdr:row>
      <xdr:rowOff>39212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45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30339</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19795" y="6545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148190</xdr:rowOff>
    </xdr:from>
    <xdr:to>
      <xdr:col>6</xdr:col>
      <xdr:colOff>38100</xdr:colOff>
      <xdr:row>38</xdr:row>
      <xdr:rowOff>78339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4918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69466</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30795" y="6584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58</xdr:row>
      <xdr:rowOff>73677</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1001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166252</xdr:rowOff>
    </xdr:from>
    <xdr:to>
      <xdr:col>24</xdr:col>
      <xdr:colOff>62865</xdr:colOff>
      <xdr:row>59</xdr:row>
      <xdr:rowOff>49334</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567302"/>
          <a:ext cx="1270" cy="1597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53161</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16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49334</xdr:rowOff>
    </xdr:from>
    <xdr:to>
      <xdr:col>24</xdr:col>
      <xdr:colOff>152400</xdr:colOff>
      <xdr:row>59</xdr:row>
      <xdr:rowOff>49334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164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112929</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42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166252</xdr:rowOff>
    </xdr:from>
    <xdr:to>
      <xdr:col>24</xdr:col>
      <xdr:colOff>152400</xdr:colOff>
      <xdr:row>49</xdr:row>
      <xdr:rowOff>166252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56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69352</xdr:rowOff>
    </xdr:from>
    <xdr:to>
      <xdr:col>24</xdr:col>
      <xdr:colOff>63500</xdr:colOff>
      <xdr:row>58</xdr:row>
      <xdr:rowOff>92101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3797300" y="10013452"/>
          <a:ext cx="838200" cy="22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29889</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310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7012</xdr:rowOff>
    </xdr:from>
    <xdr:to>
      <xdr:col>24</xdr:col>
      <xdr:colOff>114300</xdr:colOff>
      <xdr:row>57</xdr:row>
      <xdr:rowOff>108612</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79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48782</xdr:rowOff>
    </xdr:from>
    <xdr:to>
      <xdr:col>19</xdr:col>
      <xdr:colOff>177800</xdr:colOff>
      <xdr:row>58</xdr:row>
      <xdr:rowOff>69352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992882"/>
          <a:ext cx="889000" cy="2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47569</xdr:rowOff>
    </xdr:from>
    <xdr:to>
      <xdr:col>20</xdr:col>
      <xdr:colOff>38100</xdr:colOff>
      <xdr:row>57</xdr:row>
      <xdr:rowOff>149169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165696</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59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48782</xdr:rowOff>
    </xdr:from>
    <xdr:to>
      <xdr:col>15</xdr:col>
      <xdr:colOff>50800</xdr:colOff>
      <xdr:row>58</xdr:row>
      <xdr:rowOff>127687</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992882"/>
          <a:ext cx="889000" cy="78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60641</xdr:rowOff>
    </xdr:from>
    <xdr:to>
      <xdr:col>15</xdr:col>
      <xdr:colOff>101600</xdr:colOff>
      <xdr:row>57</xdr:row>
      <xdr:rowOff>162241</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33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7318</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608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127687</xdr:rowOff>
    </xdr:from>
    <xdr:to>
      <xdr:col>10</xdr:col>
      <xdr:colOff>114300</xdr:colOff>
      <xdr:row>58</xdr:row>
      <xdr:rowOff>168161</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10071787"/>
          <a:ext cx="889000" cy="40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83558</xdr:rowOff>
    </xdr:from>
    <xdr:to>
      <xdr:col>10</xdr:col>
      <xdr:colOff>165100</xdr:colOff>
      <xdr:row>58</xdr:row>
      <xdr:rowOff>13708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56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30235</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631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134418</xdr:rowOff>
    </xdr:from>
    <xdr:to>
      <xdr:col>6</xdr:col>
      <xdr:colOff>38100</xdr:colOff>
      <xdr:row>58</xdr:row>
      <xdr:rowOff>64568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907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81095</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682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41301</xdr:rowOff>
    </xdr:from>
    <xdr:to>
      <xdr:col>24</xdr:col>
      <xdr:colOff>114300</xdr:colOff>
      <xdr:row>58</xdr:row>
      <xdr:rowOff>142901</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985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19728</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96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18552</xdr:rowOff>
    </xdr:from>
    <xdr:to>
      <xdr:col>20</xdr:col>
      <xdr:colOff>38100</xdr:colOff>
      <xdr:row>58</xdr:row>
      <xdr:rowOff>120152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96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111279</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10055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169432</xdr:rowOff>
    </xdr:from>
    <xdr:to>
      <xdr:col>15</xdr:col>
      <xdr:colOff>101600</xdr:colOff>
      <xdr:row>58</xdr:row>
      <xdr:rowOff>99582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94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90709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10034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76887</xdr:rowOff>
    </xdr:from>
    <xdr:to>
      <xdr:col>10</xdr:col>
      <xdr:colOff>165100</xdr:colOff>
      <xdr:row>59</xdr:row>
      <xdr:rowOff>7037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1002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169614</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10113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117361</xdr:rowOff>
    </xdr:from>
    <xdr:to>
      <xdr:col>6</xdr:col>
      <xdr:colOff>38100</xdr:colOff>
      <xdr:row>59</xdr:row>
      <xdr:rowOff>47511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1006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38638</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10154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127846</xdr:rowOff>
    </xdr:from>
    <xdr:to>
      <xdr:col>24</xdr:col>
      <xdr:colOff>62865</xdr:colOff>
      <xdr:row>79</xdr:row>
      <xdr:rowOff>98062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129346"/>
          <a:ext cx="1270" cy="1513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101889</xdr:rowOff>
    </xdr:from>
    <xdr:ext cx="313932"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6464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98062</xdr:rowOff>
    </xdr:from>
    <xdr:to>
      <xdr:col>24</xdr:col>
      <xdr:colOff>152400</xdr:colOff>
      <xdr:row>79</xdr:row>
      <xdr:rowOff>98062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642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74523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904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127846</xdr:rowOff>
    </xdr:from>
    <xdr:to>
      <xdr:col>24</xdr:col>
      <xdr:colOff>152400</xdr:colOff>
      <xdr:row>70</xdr:row>
      <xdr:rowOff>127846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129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128467</xdr:rowOff>
    </xdr:from>
    <xdr:to>
      <xdr:col>24</xdr:col>
      <xdr:colOff>63500</xdr:colOff>
      <xdr:row>78</xdr:row>
      <xdr:rowOff>129102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501567"/>
          <a:ext cx="83820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9282</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394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157855</xdr:rowOff>
    </xdr:from>
    <xdr:to>
      <xdr:col>24</xdr:col>
      <xdr:colOff>114300</xdr:colOff>
      <xdr:row>77</xdr:row>
      <xdr:rowOff>88005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18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91546</xdr:rowOff>
    </xdr:from>
    <xdr:to>
      <xdr:col>19</xdr:col>
      <xdr:colOff>177800</xdr:colOff>
      <xdr:row>78</xdr:row>
      <xdr:rowOff>129102</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46464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25676</xdr:rowOff>
    </xdr:from>
    <xdr:to>
      <xdr:col>20</xdr:col>
      <xdr:colOff>38100</xdr:colOff>
      <xdr:row>77</xdr:row>
      <xdr:rowOff>127276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27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143803</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30111" y="13002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91546</xdr:rowOff>
    </xdr:from>
    <xdr:to>
      <xdr:col>15</xdr:col>
      <xdr:colOff>50800</xdr:colOff>
      <xdr:row>78</xdr:row>
      <xdr:rowOff>163883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64646"/>
          <a:ext cx="889000" cy="7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38264</xdr:rowOff>
    </xdr:from>
    <xdr:to>
      <xdr:col>15</xdr:col>
      <xdr:colOff>101600</xdr:colOff>
      <xdr:row>77</xdr:row>
      <xdr:rowOff>139864</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239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156391</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41111" y="1301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163883</xdr:rowOff>
    </xdr:from>
    <xdr:to>
      <xdr:col>10</xdr:col>
      <xdr:colOff>114300</xdr:colOff>
      <xdr:row>79</xdr:row>
      <xdr:rowOff>5054</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536983"/>
          <a:ext cx="889000" cy="12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57860</xdr:rowOff>
    </xdr:from>
    <xdr:to>
      <xdr:col>10</xdr:col>
      <xdr:colOff>165100</xdr:colOff>
      <xdr:row>77</xdr:row>
      <xdr:rowOff>159460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25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4537</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52111" y="130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95659</xdr:rowOff>
    </xdr:from>
    <xdr:to>
      <xdr:col>6</xdr:col>
      <xdr:colOff>38100</xdr:colOff>
      <xdr:row>78</xdr:row>
      <xdr:rowOff>25809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97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42336</xdr:rowOff>
    </xdr:from>
    <xdr:ext cx="534377"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63111" y="13072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77667</xdr:rowOff>
    </xdr:from>
    <xdr:to>
      <xdr:col>24</xdr:col>
      <xdr:colOff>114300</xdr:colOff>
      <xdr:row>79</xdr:row>
      <xdr:rowOff>7817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50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56094</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429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78302</xdr:rowOff>
    </xdr:from>
    <xdr:to>
      <xdr:col>20</xdr:col>
      <xdr:colOff>38100</xdr:colOff>
      <xdr:row>79</xdr:row>
      <xdr:rowOff>8452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51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171029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44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40746</xdr:rowOff>
    </xdr:from>
    <xdr:to>
      <xdr:col>15</xdr:col>
      <xdr:colOff>101600</xdr:colOff>
      <xdr:row>78</xdr:row>
      <xdr:rowOff>142346</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1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133473</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41111" y="13506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113083</xdr:rowOff>
    </xdr:from>
    <xdr:to>
      <xdr:col>10</xdr:col>
      <xdr:colOff>165100</xdr:colOff>
      <xdr:row>79</xdr:row>
      <xdr:rowOff>43233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86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34360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78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125704</xdr:rowOff>
    </xdr:from>
    <xdr:to>
      <xdr:col>6</xdr:col>
      <xdr:colOff>38100</xdr:colOff>
      <xdr:row>79</xdr:row>
      <xdr:rowOff>55854</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9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46981</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91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70791</xdr:rowOff>
    </xdr:from>
    <xdr:to>
      <xdr:col>24</xdr:col>
      <xdr:colOff>62865</xdr:colOff>
      <xdr:row>98</xdr:row>
      <xdr:rowOff>88860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01291"/>
          <a:ext cx="1270" cy="138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92687</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894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88860</xdr:rowOff>
    </xdr:from>
    <xdr:to>
      <xdr:col>24</xdr:col>
      <xdr:colOff>152400</xdr:colOff>
      <xdr:row>98</xdr:row>
      <xdr:rowOff>88860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890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17468</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276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70791</xdr:rowOff>
    </xdr:from>
    <xdr:to>
      <xdr:col>24</xdr:col>
      <xdr:colOff>152400</xdr:colOff>
      <xdr:row>90</xdr:row>
      <xdr:rowOff>70791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01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103143</xdr:rowOff>
    </xdr:from>
    <xdr:to>
      <xdr:col>24</xdr:col>
      <xdr:colOff>63500</xdr:colOff>
      <xdr:row>93</xdr:row>
      <xdr:rowOff>17528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3797300" y="15876543"/>
          <a:ext cx="838200" cy="85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42153</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3299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63726</xdr:rowOff>
    </xdr:from>
    <xdr:to>
      <xdr:col>24</xdr:col>
      <xdr:colOff>114300</xdr:colOff>
      <xdr:row>95</xdr:row>
      <xdr:rowOff>165326</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35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103143</xdr:rowOff>
    </xdr:from>
    <xdr:to>
      <xdr:col>19</xdr:col>
      <xdr:colOff>177800</xdr:colOff>
      <xdr:row>93</xdr:row>
      <xdr:rowOff>79294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5876543"/>
          <a:ext cx="889000" cy="147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99516</xdr:rowOff>
    </xdr:from>
    <xdr:to>
      <xdr:col>20</xdr:col>
      <xdr:colOff>38100</xdr:colOff>
      <xdr:row>96</xdr:row>
      <xdr:rowOff>29666</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38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20793</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479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95479</xdr:rowOff>
    </xdr:from>
    <xdr:to>
      <xdr:col>15</xdr:col>
      <xdr:colOff>50800</xdr:colOff>
      <xdr:row>93</xdr:row>
      <xdr:rowOff>79294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5868879"/>
          <a:ext cx="889000" cy="155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20284</xdr:rowOff>
    </xdr:from>
    <xdr:to>
      <xdr:col>15</xdr:col>
      <xdr:colOff>101600</xdr:colOff>
      <xdr:row>96</xdr:row>
      <xdr:rowOff>121884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47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113011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57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95479</xdr:rowOff>
    </xdr:from>
    <xdr:to>
      <xdr:col>10</xdr:col>
      <xdr:colOff>114300</xdr:colOff>
      <xdr:row>94</xdr:row>
      <xdr:rowOff>5393</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5868879"/>
          <a:ext cx="889000" cy="25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86385</xdr:rowOff>
    </xdr:from>
    <xdr:to>
      <xdr:col>10</xdr:col>
      <xdr:colOff>165100</xdr:colOff>
      <xdr:row>96</xdr:row>
      <xdr:rowOff>16535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37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7662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19795" y="16466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18373</xdr:rowOff>
    </xdr:from>
    <xdr:to>
      <xdr:col>6</xdr:col>
      <xdr:colOff>38100</xdr:colOff>
      <xdr:row>97</xdr:row>
      <xdr:rowOff>119973</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64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111100</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741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138178</xdr:rowOff>
    </xdr:from>
    <xdr:to>
      <xdr:col>24</xdr:col>
      <xdr:colOff>114300</xdr:colOff>
      <xdr:row>93</xdr:row>
      <xdr:rowOff>68328</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591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161055</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5763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52343</xdr:rowOff>
    </xdr:from>
    <xdr:to>
      <xdr:col>20</xdr:col>
      <xdr:colOff>38100</xdr:colOff>
      <xdr:row>92</xdr:row>
      <xdr:rowOff>153943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582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170470</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5600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28494</xdr:rowOff>
    </xdr:from>
    <xdr:to>
      <xdr:col>15</xdr:col>
      <xdr:colOff>101600</xdr:colOff>
      <xdr:row>93</xdr:row>
      <xdr:rowOff>130094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5973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146621</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08795" y="15748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44679</xdr:rowOff>
    </xdr:from>
    <xdr:to>
      <xdr:col>10</xdr:col>
      <xdr:colOff>165100</xdr:colOff>
      <xdr:row>92</xdr:row>
      <xdr:rowOff>146279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5818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162806</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5593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126043</xdr:rowOff>
    </xdr:from>
    <xdr:to>
      <xdr:col>6</xdr:col>
      <xdr:colOff>38100</xdr:colOff>
      <xdr:row>94</xdr:row>
      <xdr:rowOff>56193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070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72720</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30795" y="15846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160815</xdr:rowOff>
    </xdr:from>
    <xdr:to>
      <xdr:col>54</xdr:col>
      <xdr:colOff>189865</xdr:colOff>
      <xdr:row>38</xdr:row>
      <xdr:rowOff>24089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304315"/>
          <a:ext cx="1270" cy="1234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27916</xdr:rowOff>
    </xdr:from>
    <xdr:ext cx="599010"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43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24089</xdr:rowOff>
    </xdr:from>
    <xdr:to>
      <xdr:col>55</xdr:col>
      <xdr:colOff>88900</xdr:colOff>
      <xdr:row>38</xdr:row>
      <xdr:rowOff>24089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39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107492</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079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160815</xdr:rowOff>
    </xdr:from>
    <xdr:to>
      <xdr:col>55</xdr:col>
      <xdr:colOff>88900</xdr:colOff>
      <xdr:row>30</xdr:row>
      <xdr:rowOff>160815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304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164619</xdr:rowOff>
    </xdr:from>
    <xdr:to>
      <xdr:col>55</xdr:col>
      <xdr:colOff>0</xdr:colOff>
      <xdr:row>37</xdr:row>
      <xdr:rowOff>7760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336819"/>
          <a:ext cx="838200" cy="1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100067</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1008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226,147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77190</xdr:rowOff>
    </xdr:from>
    <xdr:to>
      <xdr:col>55</xdr:col>
      <xdr:colOff>50800</xdr:colOff>
      <xdr:row>37</xdr:row>
      <xdr:rowOff>7340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4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124014</xdr:rowOff>
    </xdr:from>
    <xdr:to>
      <xdr:col>50</xdr:col>
      <xdr:colOff>114300</xdr:colOff>
      <xdr:row>36</xdr:row>
      <xdr:rowOff>164619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6296214"/>
          <a:ext cx="889000" cy="40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121150</xdr:rowOff>
    </xdr:from>
    <xdr:to>
      <xdr:col>50</xdr:col>
      <xdr:colOff>165100</xdr:colOff>
      <xdr:row>37</xdr:row>
      <xdr:rowOff>51300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42427</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39795" y="6386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124014</xdr:rowOff>
    </xdr:from>
    <xdr:to>
      <xdr:col>45</xdr:col>
      <xdr:colOff>177800</xdr:colOff>
      <xdr:row>37</xdr:row>
      <xdr:rowOff>41332</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296214"/>
          <a:ext cx="889000" cy="8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141773</xdr:rowOff>
    </xdr:from>
    <xdr:to>
      <xdr:col>46</xdr:col>
      <xdr:colOff>38100</xdr:colOff>
      <xdr:row>37</xdr:row>
      <xdr:rowOff>71923</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313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63050</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50795" y="6406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170633</xdr:rowOff>
    </xdr:from>
    <xdr:to>
      <xdr:col>41</xdr:col>
      <xdr:colOff>50800</xdr:colOff>
      <xdr:row>37</xdr:row>
      <xdr:rowOff>41332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6171383"/>
          <a:ext cx="889000" cy="213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2621</xdr:rowOff>
    </xdr:from>
    <xdr:to>
      <xdr:col>41</xdr:col>
      <xdr:colOff>101600</xdr:colOff>
      <xdr:row>37</xdr:row>
      <xdr:rowOff>104221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34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95348</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6438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148479</xdr:rowOff>
    </xdr:from>
    <xdr:to>
      <xdr:col>36</xdr:col>
      <xdr:colOff>165100</xdr:colOff>
      <xdr:row>36</xdr:row>
      <xdr:rowOff>78629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14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69756</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6241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128410</xdr:rowOff>
    </xdr:from>
    <xdr:to>
      <xdr:col>55</xdr:col>
      <xdr:colOff>50800</xdr:colOff>
      <xdr:row>37</xdr:row>
      <xdr:rowOff>58560</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30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106837</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279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113819</xdr:rowOff>
    </xdr:from>
    <xdr:to>
      <xdr:col>50</xdr:col>
      <xdr:colOff>165100</xdr:colOff>
      <xdr:row>37</xdr:row>
      <xdr:rowOff>43969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28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60496</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39795" y="6061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73214</xdr:rowOff>
    </xdr:from>
    <xdr:to>
      <xdr:col>46</xdr:col>
      <xdr:colOff>38100</xdr:colOff>
      <xdr:row>37</xdr:row>
      <xdr:rowOff>3364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24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19891</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50795" y="6020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161982</xdr:rowOff>
    </xdr:from>
    <xdr:to>
      <xdr:col>41</xdr:col>
      <xdr:colOff>101600</xdr:colOff>
      <xdr:row>37</xdr:row>
      <xdr:rowOff>92132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33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108659</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6109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119833</xdr:rowOff>
    </xdr:from>
    <xdr:to>
      <xdr:col>36</xdr:col>
      <xdr:colOff>165100</xdr:colOff>
      <xdr:row>36</xdr:row>
      <xdr:rowOff>49983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12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66510</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895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140446</xdr:rowOff>
    </xdr:from>
    <xdr:to>
      <xdr:col>54</xdr:col>
      <xdr:colOff>189865</xdr:colOff>
      <xdr:row>59</xdr:row>
      <xdr:rowOff>38470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541496"/>
          <a:ext cx="1270" cy="1612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42297</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157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38470</xdr:rowOff>
    </xdr:from>
    <xdr:to>
      <xdr:col>55</xdr:col>
      <xdr:colOff>88900</xdr:colOff>
      <xdr:row>59</xdr:row>
      <xdr:rowOff>38470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15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87123</xdr:rowOff>
    </xdr:from>
    <xdr:ext cx="690189"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3167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140446</xdr:rowOff>
    </xdr:from>
    <xdr:to>
      <xdr:col>55</xdr:col>
      <xdr:colOff>88900</xdr:colOff>
      <xdr:row>49</xdr:row>
      <xdr:rowOff>140446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541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110088</xdr:rowOff>
    </xdr:from>
    <xdr:to>
      <xdr:col>55</xdr:col>
      <xdr:colOff>0</xdr:colOff>
      <xdr:row>57</xdr:row>
      <xdr:rowOff>128587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882738"/>
          <a:ext cx="838200" cy="18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47815</xdr:rowOff>
    </xdr:from>
    <xdr:ext cx="599010"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6490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24938</xdr:rowOff>
    </xdr:from>
    <xdr:to>
      <xdr:col>55</xdr:col>
      <xdr:colOff>50800</xdr:colOff>
      <xdr:row>57</xdr:row>
      <xdr:rowOff>126538</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79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128587</xdr:rowOff>
    </xdr:from>
    <xdr:to>
      <xdr:col>50</xdr:col>
      <xdr:colOff>114300</xdr:colOff>
      <xdr:row>58</xdr:row>
      <xdr:rowOff>71217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901237"/>
          <a:ext cx="889000" cy="114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72619</xdr:rowOff>
    </xdr:from>
    <xdr:to>
      <xdr:col>50</xdr:col>
      <xdr:colOff>165100</xdr:colOff>
      <xdr:row>58</xdr:row>
      <xdr:rowOff>2769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84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19296</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39795" y="962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46895</xdr:rowOff>
    </xdr:from>
    <xdr:to>
      <xdr:col>45</xdr:col>
      <xdr:colOff>177800</xdr:colOff>
      <xdr:row>58</xdr:row>
      <xdr:rowOff>71217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7861300" y="9990995"/>
          <a:ext cx="889000" cy="24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56640</xdr:rowOff>
    </xdr:from>
    <xdr:to>
      <xdr:col>46</xdr:col>
      <xdr:colOff>38100</xdr:colOff>
      <xdr:row>57</xdr:row>
      <xdr:rowOff>158240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829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3317</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50795" y="9604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15562</xdr:rowOff>
    </xdr:from>
    <xdr:to>
      <xdr:col>41</xdr:col>
      <xdr:colOff>50800</xdr:colOff>
      <xdr:row>58</xdr:row>
      <xdr:rowOff>46895</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959662"/>
          <a:ext cx="889000" cy="3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69446</xdr:rowOff>
    </xdr:from>
    <xdr:to>
      <xdr:col>41</xdr:col>
      <xdr:colOff>101600</xdr:colOff>
      <xdr:row>57</xdr:row>
      <xdr:rowOff>171046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84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16123</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61795" y="9617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64091</xdr:rowOff>
    </xdr:from>
    <xdr:to>
      <xdr:col>36</xdr:col>
      <xdr:colOff>165100</xdr:colOff>
      <xdr:row>57</xdr:row>
      <xdr:rowOff>165691</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83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10768</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672795" y="9611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59288</xdr:rowOff>
    </xdr:from>
    <xdr:to>
      <xdr:col>55</xdr:col>
      <xdr:colOff>50800</xdr:colOff>
      <xdr:row>57</xdr:row>
      <xdr:rowOff>160888</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831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37715</xdr:rowOff>
    </xdr:from>
    <xdr:ext cx="599010"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810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77787</xdr:rowOff>
    </xdr:from>
    <xdr:to>
      <xdr:col>50</xdr:col>
      <xdr:colOff>165100</xdr:colOff>
      <xdr:row>58</xdr:row>
      <xdr:rowOff>7937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85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170514</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39795" y="9943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20417</xdr:rowOff>
    </xdr:from>
    <xdr:to>
      <xdr:col>46</xdr:col>
      <xdr:colOff>38100</xdr:colOff>
      <xdr:row>58</xdr:row>
      <xdr:rowOff>122017</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96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113144</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50795" y="10057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167545</xdr:rowOff>
    </xdr:from>
    <xdr:to>
      <xdr:col>41</xdr:col>
      <xdr:colOff>101600</xdr:colOff>
      <xdr:row>58</xdr:row>
      <xdr:rowOff>97695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940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88822</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61795" y="10032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136212</xdr:rowOff>
    </xdr:from>
    <xdr:to>
      <xdr:col>36</xdr:col>
      <xdr:colOff>165100</xdr:colOff>
      <xdr:row>58</xdr:row>
      <xdr:rowOff>66362</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90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57489</xdr:rowOff>
    </xdr:from>
    <xdr:ext cx="59901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672795" y="1000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35271</xdr:rowOff>
    </xdr:from>
    <xdr:to>
      <xdr:col>54</xdr:col>
      <xdr:colOff>189865</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036771"/>
          <a:ext cx="1270" cy="1476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153398</xdr:rowOff>
    </xdr:from>
    <xdr:ext cx="599010"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811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35271</xdr:rowOff>
    </xdr:from>
    <xdr:to>
      <xdr:col>55</xdr:col>
      <xdr:colOff>88900</xdr:colOff>
      <xdr:row>70</xdr:row>
      <xdr:rowOff>35271</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036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139938</xdr:rowOff>
    </xdr:from>
    <xdr:to>
      <xdr:col>55</xdr:col>
      <xdr:colOff>0</xdr:colOff>
      <xdr:row>78</xdr:row>
      <xdr:rowOff>76200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2998688"/>
          <a:ext cx="838200" cy="450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151232</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181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1355</xdr:rowOff>
    </xdr:from>
    <xdr:to>
      <xdr:col>55</xdr:col>
      <xdr:colOff>50800</xdr:colOff>
      <xdr:row>77</xdr:row>
      <xdr:rowOff>102955</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20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76200</xdr:rowOff>
    </xdr:from>
    <xdr:to>
      <xdr:col>50</xdr:col>
      <xdr:colOff>114300</xdr:colOff>
      <xdr:row>78</xdr:row>
      <xdr:rowOff>122825</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8750300" y="13449300"/>
          <a:ext cx="889000" cy="46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28138</xdr:rowOff>
    </xdr:from>
    <xdr:to>
      <xdr:col>50</xdr:col>
      <xdr:colOff>165100</xdr:colOff>
      <xdr:row>77</xdr:row>
      <xdr:rowOff>129738</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2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146265</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3005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85806</xdr:rowOff>
    </xdr:from>
    <xdr:to>
      <xdr:col>45</xdr:col>
      <xdr:colOff>177800</xdr:colOff>
      <xdr:row>78</xdr:row>
      <xdr:rowOff>122825</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7861300" y="13458906"/>
          <a:ext cx="889000" cy="37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167904</xdr:rowOff>
    </xdr:from>
    <xdr:to>
      <xdr:col>46</xdr:col>
      <xdr:colOff>38100</xdr:colOff>
      <xdr:row>77</xdr:row>
      <xdr:rowOff>98054</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198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114581</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483111" y="1297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85806</xdr:rowOff>
    </xdr:from>
    <xdr:to>
      <xdr:col>41</xdr:col>
      <xdr:colOff>50800</xdr:colOff>
      <xdr:row>78</xdr:row>
      <xdr:rowOff>108862</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6972300" y="13458906"/>
          <a:ext cx="889000" cy="23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47876</xdr:rowOff>
    </xdr:from>
    <xdr:to>
      <xdr:col>41</xdr:col>
      <xdr:colOff>101600</xdr:colOff>
      <xdr:row>77</xdr:row>
      <xdr:rowOff>149476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24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166003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594111" y="13024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48475</xdr:rowOff>
    </xdr:from>
    <xdr:to>
      <xdr:col>36</xdr:col>
      <xdr:colOff>165100</xdr:colOff>
      <xdr:row>77</xdr:row>
      <xdr:rowOff>150075</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250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166602</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3025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89138</xdr:rowOff>
    </xdr:from>
    <xdr:to>
      <xdr:col>55</xdr:col>
      <xdr:colOff>50800</xdr:colOff>
      <xdr:row>76</xdr:row>
      <xdr:rowOff>19289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29478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74</xdr:row>
      <xdr:rowOff>112015</xdr:rowOff>
    </xdr:from>
    <xdr:ext cx="599010"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279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25400</xdr:rowOff>
    </xdr:from>
    <xdr:to>
      <xdr:col>50</xdr:col>
      <xdr:colOff>165100</xdr:colOff>
      <xdr:row>78</xdr:row>
      <xdr:rowOff>127000</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118127</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372111" y="13491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72025</xdr:rowOff>
    </xdr:from>
    <xdr:to>
      <xdr:col>46</xdr:col>
      <xdr:colOff>38100</xdr:colOff>
      <xdr:row>79</xdr:row>
      <xdr:rowOff>2175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44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164752</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15428" y="1353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35006</xdr:rowOff>
    </xdr:from>
    <xdr:to>
      <xdr:col>41</xdr:col>
      <xdr:colOff>101600</xdr:colOff>
      <xdr:row>78</xdr:row>
      <xdr:rowOff>136606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40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127733</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594111" y="13500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58062</xdr:rowOff>
    </xdr:from>
    <xdr:to>
      <xdr:col>36</xdr:col>
      <xdr:colOff>165100</xdr:colOff>
      <xdr:row>78</xdr:row>
      <xdr:rowOff>159662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431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150789</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37428" y="13523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14194</xdr:rowOff>
    </xdr:from>
    <xdr:to>
      <xdr:col>54</xdr:col>
      <xdr:colOff>189865</xdr:colOff>
      <xdr:row>99</xdr:row>
      <xdr:rowOff>21321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616144"/>
          <a:ext cx="1270" cy="1378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25148</xdr:rowOff>
    </xdr:from>
    <xdr:ext cx="534377"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99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21321</xdr:rowOff>
    </xdr:from>
    <xdr:to>
      <xdr:col>55</xdr:col>
      <xdr:colOff>88900</xdr:colOff>
      <xdr:row>99</xdr:row>
      <xdr:rowOff>21321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99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132321</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391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735,882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14194</xdr:rowOff>
    </xdr:from>
    <xdr:to>
      <xdr:col>55</xdr:col>
      <xdr:colOff>88900</xdr:colOff>
      <xdr:row>91</xdr:row>
      <xdr:rowOff>14194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616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99915</xdr:rowOff>
    </xdr:from>
    <xdr:to>
      <xdr:col>55</xdr:col>
      <xdr:colOff>0</xdr:colOff>
      <xdr:row>98</xdr:row>
      <xdr:rowOff>80169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9639300" y="16730565"/>
          <a:ext cx="838200" cy="15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114826</xdr:rowOff>
    </xdr:from>
    <xdr:ext cx="599010"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5740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91949</xdr:rowOff>
    </xdr:from>
    <xdr:to>
      <xdr:col>55</xdr:col>
      <xdr:colOff>50800</xdr:colOff>
      <xdr:row>98</xdr:row>
      <xdr:rowOff>22099</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722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99915</xdr:rowOff>
    </xdr:from>
    <xdr:to>
      <xdr:col>50</xdr:col>
      <xdr:colOff>114300</xdr:colOff>
      <xdr:row>98</xdr:row>
      <xdr:rowOff>56490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8750300" y="16730565"/>
          <a:ext cx="889000" cy="128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127798</xdr:rowOff>
    </xdr:from>
    <xdr:to>
      <xdr:col>50</xdr:col>
      <xdr:colOff>165100</xdr:colOff>
      <xdr:row>98</xdr:row>
      <xdr:rowOff>57948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75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49075</xdr:rowOff>
    </xdr:from>
    <xdr:ext cx="59901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39795" y="16851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56490</xdr:rowOff>
    </xdr:from>
    <xdr:to>
      <xdr:col>45</xdr:col>
      <xdr:colOff>177800</xdr:colOff>
      <xdr:row>98</xdr:row>
      <xdr:rowOff>60026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7861300" y="16858590"/>
          <a:ext cx="889000" cy="3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123413</xdr:rowOff>
    </xdr:from>
    <xdr:to>
      <xdr:col>46</xdr:col>
      <xdr:colOff>38100</xdr:colOff>
      <xdr:row>98</xdr:row>
      <xdr:rowOff>53563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75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70090</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50795" y="16529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44751</xdr:rowOff>
    </xdr:from>
    <xdr:to>
      <xdr:col>41</xdr:col>
      <xdr:colOff>50800</xdr:colOff>
      <xdr:row>98</xdr:row>
      <xdr:rowOff>60026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6846851"/>
          <a:ext cx="889000" cy="15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133534</xdr:rowOff>
    </xdr:from>
    <xdr:to>
      <xdr:col>41</xdr:col>
      <xdr:colOff>101600</xdr:colOff>
      <xdr:row>98</xdr:row>
      <xdr:rowOff>63684</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76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80211</xdr:rowOff>
    </xdr:from>
    <xdr:ext cx="59901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61795" y="16539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100912</xdr:rowOff>
    </xdr:from>
    <xdr:to>
      <xdr:col>36</xdr:col>
      <xdr:colOff>165100</xdr:colOff>
      <xdr:row>98</xdr:row>
      <xdr:rowOff>31062</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731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47589</xdr:rowOff>
    </xdr:from>
    <xdr:ext cx="59901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672795" y="16506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29369</xdr:rowOff>
    </xdr:from>
    <xdr:to>
      <xdr:col>55</xdr:col>
      <xdr:colOff>50800</xdr:colOff>
      <xdr:row>98</xdr:row>
      <xdr:rowOff>130969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83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115746</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746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49115</xdr:rowOff>
    </xdr:from>
    <xdr:to>
      <xdr:col>50</xdr:col>
      <xdr:colOff>165100</xdr:colOff>
      <xdr:row>97</xdr:row>
      <xdr:rowOff>150715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679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167242</xdr:rowOff>
    </xdr:from>
    <xdr:ext cx="59901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39795" y="16454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5690</xdr:rowOff>
    </xdr:from>
    <xdr:to>
      <xdr:col>46</xdr:col>
      <xdr:colOff>38100</xdr:colOff>
      <xdr:row>98</xdr:row>
      <xdr:rowOff>107290</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80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98417</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690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9226</xdr:rowOff>
    </xdr:from>
    <xdr:to>
      <xdr:col>41</xdr:col>
      <xdr:colOff>101600</xdr:colOff>
      <xdr:row>98</xdr:row>
      <xdr:rowOff>110826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811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101953</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6904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165401</xdr:rowOff>
    </xdr:from>
    <xdr:to>
      <xdr:col>36</xdr:col>
      <xdr:colOff>165100</xdr:colOff>
      <xdr:row>98</xdr:row>
      <xdr:rowOff>95551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796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86678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88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49175</xdr:rowOff>
    </xdr:from>
    <xdr:to>
      <xdr:col>85</xdr:col>
      <xdr:colOff>126364</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6317595" y="5364125"/>
          <a:ext cx="1269" cy="1421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167302</xdr:rowOff>
    </xdr:from>
    <xdr:ext cx="599010"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5139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49175</xdr:rowOff>
    </xdr:from>
    <xdr:to>
      <xdr:col>86</xdr:col>
      <xdr:colOff>25400</xdr:colOff>
      <xdr:row>31</xdr:row>
      <xdr:rowOff>49175</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5364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109328</xdr:rowOff>
    </xdr:from>
    <xdr:ext cx="534377"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452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86451</xdr:rowOff>
    </xdr:from>
    <xdr:to>
      <xdr:col>85</xdr:col>
      <xdr:colOff>177800</xdr:colOff>
      <xdr:row>39</xdr:row>
      <xdr:rowOff>16601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601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98727</xdr:rowOff>
    </xdr:from>
    <xdr:to>
      <xdr:col>81</xdr:col>
      <xdr:colOff>50800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4592300" y="6785277"/>
          <a:ext cx="889000" cy="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42059</xdr:rowOff>
    </xdr:from>
    <xdr:to>
      <xdr:col>81</xdr:col>
      <xdr:colOff>101600</xdr:colOff>
      <xdr:row>38</xdr:row>
      <xdr:rowOff>143659</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557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160186</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14111" y="633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98727</xdr:rowOff>
    </xdr:from>
    <xdr:to>
      <xdr:col>76</xdr:col>
      <xdr:colOff>114300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3703300" y="6785277"/>
          <a:ext cx="889000" cy="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60368</xdr:rowOff>
    </xdr:from>
    <xdr:to>
      <xdr:col>76</xdr:col>
      <xdr:colOff>165100</xdr:colOff>
      <xdr:row>38</xdr:row>
      <xdr:rowOff>161968</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57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7045</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325111" y="6350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16430</xdr:rowOff>
    </xdr:from>
    <xdr:to>
      <xdr:col>71</xdr:col>
      <xdr:colOff>177800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6702980"/>
          <a:ext cx="889000" cy="82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70993</xdr:rowOff>
    </xdr:from>
    <xdr:to>
      <xdr:col>72</xdr:col>
      <xdr:colOff>38100</xdr:colOff>
      <xdr:row>39</xdr:row>
      <xdr:rowOff>1143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58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17670</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36111" y="6361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19231</xdr:rowOff>
    </xdr:from>
    <xdr:to>
      <xdr:col>67</xdr:col>
      <xdr:colOff>101600</xdr:colOff>
      <xdr:row>38</xdr:row>
      <xdr:rowOff>120831</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6534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137358</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47111" y="6309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47927</xdr:rowOff>
    </xdr:from>
    <xdr:to>
      <xdr:col>76</xdr:col>
      <xdr:colOff>165100</xdr:colOff>
      <xdr:row>39</xdr:row>
      <xdr:rowOff>149527</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73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140654</xdr:rowOff>
    </xdr:from>
    <xdr:ext cx="313932"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35333" y="682720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137080</xdr:rowOff>
    </xdr:from>
    <xdr:to>
      <xdr:col>67</xdr:col>
      <xdr:colOff>101600</xdr:colOff>
      <xdr:row>39</xdr:row>
      <xdr:rowOff>67230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665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58357</xdr:rowOff>
    </xdr:from>
    <xdr:ext cx="469744"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579428" y="6744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55</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484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52</xdr:row>
      <xdr:rowOff>111777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027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168927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569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a:extLst>
            <a:ext uri="{FF2B5EF4-FFF2-40B4-BE49-F238E27FC236}">
              <a16:creationId xmlns:a16="http://schemas.microsoft.com/office/drawing/2014/main" id="{00000000-0008-0000-06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58</xdr:row>
      <xdr:rowOff>139700</xdr:rowOff>
    </xdr:from>
    <xdr:to>
      <xdr:col>85</xdr:col>
      <xdr:colOff>126364</xdr:colOff>
      <xdr:row>58</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10177</xdr:rowOff>
    </xdr:from>
    <xdr:ext cx="249299" cy="259045"/>
    <xdr:sp macro="" textlink="">
      <xdr:nvSpPr>
        <xdr:cNvPr id="570" name="失業対策事業費最小値テキスト">
          <a:extLst>
            <a:ext uri="{FF2B5EF4-FFF2-40B4-BE49-F238E27FC236}">
              <a16:creationId xmlns:a16="http://schemas.microsoft.com/office/drawing/2014/main" id="{00000000-0008-0000-0600-00003A020000}"/>
            </a:ext>
          </a:extLst>
        </xdr:cNvPr>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10177</xdr:rowOff>
    </xdr:from>
    <xdr:ext cx="249299" cy="259045"/>
    <xdr:sp macro="" textlink="">
      <xdr:nvSpPr>
        <xdr:cNvPr id="572" name="失業対策事業費最大値テキスト">
          <a:extLst>
            <a:ext uri="{FF2B5EF4-FFF2-40B4-BE49-F238E27FC236}">
              <a16:creationId xmlns:a16="http://schemas.microsoft.com/office/drawing/2014/main" id="{00000000-0008-0000-0600-00003C020000}"/>
            </a:ext>
          </a:extLst>
        </xdr:cNvPr>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67327</xdr:rowOff>
    </xdr:from>
    <xdr:ext cx="249299" cy="259045"/>
    <xdr:sp macro="" textlink="">
      <xdr:nvSpPr>
        <xdr:cNvPr id="575" name="失業対策事業費平均値テキスト">
          <a:extLst>
            <a:ext uri="{FF2B5EF4-FFF2-40B4-BE49-F238E27FC236}">
              <a16:creationId xmlns:a16="http://schemas.microsoft.com/office/drawing/2014/main" id="{00000000-0008-0000-0600-00003F020000}"/>
            </a:ext>
          </a:extLst>
        </xdr:cNvPr>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146050</xdr:rowOff>
    </xdr:from>
    <xdr:to>
      <xdr:col>67</xdr:col>
      <xdr:colOff>101600</xdr:colOff>
      <xdr:row>52</xdr:row>
      <xdr:rowOff>76200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2763500" y="889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92727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8665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94" name="失業対策事業費該当値テキスト">
          <a:extLst>
            <a:ext uri="{FF2B5EF4-FFF2-40B4-BE49-F238E27FC236}">
              <a16:creationId xmlns:a16="http://schemas.microsoft.com/office/drawing/2014/main" id="{00000000-0008-0000-0600-000052020000}"/>
            </a:ext>
          </a:extLst>
        </xdr:cNvPr>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a:extLst>
            <a:ext uri="{FF2B5EF4-FFF2-40B4-BE49-F238E27FC236}">
              <a16:creationId xmlns:a16="http://schemas.microsoft.com/office/drawing/2014/main" id="{00000000-0008-0000-06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33177</xdr:rowOff>
    </xdr:from>
    <xdr:to>
      <xdr:col>85</xdr:col>
      <xdr:colOff>126364</xdr:colOff>
      <xdr:row>78</xdr:row>
      <xdr:rowOff>139032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6317595" y="12377577"/>
          <a:ext cx="1269" cy="1134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142859</xdr:rowOff>
    </xdr:from>
    <xdr:ext cx="378565" cy="259045"/>
    <xdr:sp macro="" textlink="">
      <xdr:nvSpPr>
        <xdr:cNvPr id="625" name="公債費最小値テキスト">
          <a:extLst>
            <a:ext uri="{FF2B5EF4-FFF2-40B4-BE49-F238E27FC236}">
              <a16:creationId xmlns:a16="http://schemas.microsoft.com/office/drawing/2014/main" id="{00000000-0008-0000-0600-000071020000}"/>
            </a:ext>
          </a:extLst>
        </xdr:cNvPr>
        <xdr:cNvSpPr txBox="1"/>
      </xdr:nvSpPr>
      <xdr:spPr>
        <a:xfrm>
          <a:off x="16370300" y="135159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139032</xdr:rowOff>
    </xdr:from>
    <xdr:to>
      <xdr:col>86</xdr:col>
      <xdr:colOff>25400</xdr:colOff>
      <xdr:row>78</xdr:row>
      <xdr:rowOff>139032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3512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151304</xdr:rowOff>
    </xdr:from>
    <xdr:ext cx="599010" cy="259045"/>
    <xdr:sp macro="" textlink="">
      <xdr:nvSpPr>
        <xdr:cNvPr id="627" name="公債費最大値テキスト">
          <a:extLst>
            <a:ext uri="{FF2B5EF4-FFF2-40B4-BE49-F238E27FC236}">
              <a16:creationId xmlns:a16="http://schemas.microsoft.com/office/drawing/2014/main" id="{00000000-0008-0000-0600-000073020000}"/>
            </a:ext>
          </a:extLst>
        </xdr:cNvPr>
        <xdr:cNvSpPr txBox="1"/>
      </xdr:nvSpPr>
      <xdr:spPr>
        <a:xfrm>
          <a:off x="16370300" y="12152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33177</xdr:rowOff>
    </xdr:from>
    <xdr:to>
      <xdr:col>86</xdr:col>
      <xdr:colOff>25400</xdr:colOff>
      <xdr:row>72</xdr:row>
      <xdr:rowOff>33177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2377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8204</xdr:rowOff>
    </xdr:from>
    <xdr:to>
      <xdr:col>85</xdr:col>
      <xdr:colOff>127000</xdr:colOff>
      <xdr:row>76</xdr:row>
      <xdr:rowOff>20512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5481300" y="13038404"/>
          <a:ext cx="838200" cy="12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48167</xdr:rowOff>
    </xdr:from>
    <xdr:ext cx="599010" cy="259045"/>
    <xdr:sp macro="" textlink="">
      <xdr:nvSpPr>
        <xdr:cNvPr id="630" name="公債費平均値テキスト">
          <a:extLst>
            <a:ext uri="{FF2B5EF4-FFF2-40B4-BE49-F238E27FC236}">
              <a16:creationId xmlns:a16="http://schemas.microsoft.com/office/drawing/2014/main" id="{00000000-0008-0000-0600-000076020000}"/>
            </a:ext>
          </a:extLst>
        </xdr:cNvPr>
        <xdr:cNvSpPr txBox="1"/>
      </xdr:nvSpPr>
      <xdr:spPr>
        <a:xfrm>
          <a:off x="16370300" y="127354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25290</xdr:rowOff>
    </xdr:from>
    <xdr:to>
      <xdr:col>85</xdr:col>
      <xdr:colOff>177800</xdr:colOff>
      <xdr:row>75</xdr:row>
      <xdr:rowOff>126890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6268700" y="1288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8204</xdr:rowOff>
    </xdr:from>
    <xdr:to>
      <xdr:col>81</xdr:col>
      <xdr:colOff>50800</xdr:colOff>
      <xdr:row>76</xdr:row>
      <xdr:rowOff>58392</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4592300" y="13038404"/>
          <a:ext cx="889000" cy="50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40876</xdr:rowOff>
    </xdr:from>
    <xdr:to>
      <xdr:col>81</xdr:col>
      <xdr:colOff>101600</xdr:colOff>
      <xdr:row>75</xdr:row>
      <xdr:rowOff>142476</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5430500" y="1289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73</xdr:row>
      <xdr:rowOff>159003</xdr:rowOff>
    </xdr:from>
    <xdr:ext cx="59901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181795" y="12674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58392</xdr:rowOff>
    </xdr:from>
    <xdr:to>
      <xdr:col>76</xdr:col>
      <xdr:colOff>114300</xdr:colOff>
      <xdr:row>76</xdr:row>
      <xdr:rowOff>81708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3703300" y="13088592"/>
          <a:ext cx="889000" cy="2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8589</xdr:rowOff>
    </xdr:from>
    <xdr:to>
      <xdr:col>76</xdr:col>
      <xdr:colOff>165100</xdr:colOff>
      <xdr:row>75</xdr:row>
      <xdr:rowOff>110189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4541500" y="1286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73</xdr:row>
      <xdr:rowOff>126716</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292795" y="12642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81708</xdr:rowOff>
    </xdr:from>
    <xdr:to>
      <xdr:col>71</xdr:col>
      <xdr:colOff>177800</xdr:colOff>
      <xdr:row>76</xdr:row>
      <xdr:rowOff>100138</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2814300" y="13111908"/>
          <a:ext cx="889000" cy="1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59292</xdr:rowOff>
    </xdr:from>
    <xdr:to>
      <xdr:col>72</xdr:col>
      <xdr:colOff>38100</xdr:colOff>
      <xdr:row>75</xdr:row>
      <xdr:rowOff>160893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3652500" y="1291804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5969</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03795" y="12693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95072</xdr:rowOff>
    </xdr:from>
    <xdr:to>
      <xdr:col>67</xdr:col>
      <xdr:colOff>101600</xdr:colOff>
      <xdr:row>76</xdr:row>
      <xdr:rowOff>25223</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2763500" y="1295382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74</xdr:row>
      <xdr:rowOff>41749</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14795" y="12729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141163</xdr:rowOff>
    </xdr:from>
    <xdr:to>
      <xdr:col>85</xdr:col>
      <xdr:colOff>177800</xdr:colOff>
      <xdr:row>76</xdr:row>
      <xdr:rowOff>71313</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6268700" y="1299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119589</xdr:rowOff>
    </xdr:from>
    <xdr:ext cx="599010" cy="259045"/>
    <xdr:sp macro="" textlink="">
      <xdr:nvSpPr>
        <xdr:cNvPr id="649" name="公債費該当値テキスト">
          <a:extLst>
            <a:ext uri="{FF2B5EF4-FFF2-40B4-BE49-F238E27FC236}">
              <a16:creationId xmlns:a16="http://schemas.microsoft.com/office/drawing/2014/main" id="{00000000-0008-0000-0600-000089020000}"/>
            </a:ext>
          </a:extLst>
        </xdr:cNvPr>
        <xdr:cNvSpPr txBox="1"/>
      </xdr:nvSpPr>
      <xdr:spPr>
        <a:xfrm>
          <a:off x="16370300" y="12978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128855</xdr:rowOff>
    </xdr:from>
    <xdr:to>
      <xdr:col>81</xdr:col>
      <xdr:colOff>101600</xdr:colOff>
      <xdr:row>76</xdr:row>
      <xdr:rowOff>59004</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5430500" y="1298760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50131</xdr:rowOff>
    </xdr:from>
    <xdr:ext cx="59901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5181795" y="13080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7592</xdr:rowOff>
    </xdr:from>
    <xdr:to>
      <xdr:col>76</xdr:col>
      <xdr:colOff>165100</xdr:colOff>
      <xdr:row>76</xdr:row>
      <xdr:rowOff>109192</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4541500" y="1303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100319</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4325111" y="13130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30908</xdr:rowOff>
    </xdr:from>
    <xdr:to>
      <xdr:col>72</xdr:col>
      <xdr:colOff>38100</xdr:colOff>
      <xdr:row>76</xdr:row>
      <xdr:rowOff>132508</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3652500" y="1306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123635</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3436111" y="13153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49338</xdr:rowOff>
    </xdr:from>
    <xdr:to>
      <xdr:col>67</xdr:col>
      <xdr:colOff>101600</xdr:colOff>
      <xdr:row>76</xdr:row>
      <xdr:rowOff>150938</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2763500" y="1307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142065</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547111" y="13172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積立金グラフ枠">
          <a:extLst>
            <a:ext uri="{FF2B5EF4-FFF2-40B4-BE49-F238E27FC236}">
              <a16:creationId xmlns:a16="http://schemas.microsoft.com/office/drawing/2014/main" id="{00000000-0008-0000-06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62998</xdr:rowOff>
    </xdr:from>
    <xdr:to>
      <xdr:col>85</xdr:col>
      <xdr:colOff>126364</xdr:colOff>
      <xdr:row>99</xdr:row>
      <xdr:rowOff>9581</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6317595" y="15664948"/>
          <a:ext cx="1269" cy="1318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13408</xdr:rowOff>
    </xdr:from>
    <xdr:ext cx="469744" cy="259045"/>
    <xdr:sp macro="" textlink="">
      <xdr:nvSpPr>
        <xdr:cNvPr id="682" name="積立金最小値テキスト">
          <a:extLst>
            <a:ext uri="{FF2B5EF4-FFF2-40B4-BE49-F238E27FC236}">
              <a16:creationId xmlns:a16="http://schemas.microsoft.com/office/drawing/2014/main" id="{00000000-0008-0000-0600-0000AA020000}"/>
            </a:ext>
          </a:extLst>
        </xdr:cNvPr>
        <xdr:cNvSpPr txBox="1"/>
      </xdr:nvSpPr>
      <xdr:spPr>
        <a:xfrm>
          <a:off x="16370300" y="16986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9581</xdr:rowOff>
    </xdr:from>
    <xdr:to>
      <xdr:col>86</xdr:col>
      <xdr:colOff>25400</xdr:colOff>
      <xdr:row>99</xdr:row>
      <xdr:rowOff>9581</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6230600" y="1698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9675</xdr:rowOff>
    </xdr:from>
    <xdr:ext cx="599010" cy="259045"/>
    <xdr:sp macro="" textlink="">
      <xdr:nvSpPr>
        <xdr:cNvPr id="684" name="積立金最大値テキスト">
          <a:extLst>
            <a:ext uri="{FF2B5EF4-FFF2-40B4-BE49-F238E27FC236}">
              <a16:creationId xmlns:a16="http://schemas.microsoft.com/office/drawing/2014/main" id="{00000000-0008-0000-0600-0000AC020000}"/>
            </a:ext>
          </a:extLst>
        </xdr:cNvPr>
        <xdr:cNvSpPr txBox="1"/>
      </xdr:nvSpPr>
      <xdr:spPr>
        <a:xfrm>
          <a:off x="16370300" y="1544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62998</xdr:rowOff>
    </xdr:from>
    <xdr:to>
      <xdr:col>86</xdr:col>
      <xdr:colOff>25400</xdr:colOff>
      <xdr:row>91</xdr:row>
      <xdr:rowOff>62998</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566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118334</xdr:rowOff>
    </xdr:from>
    <xdr:to>
      <xdr:col>85</xdr:col>
      <xdr:colOff>127000</xdr:colOff>
      <xdr:row>96</xdr:row>
      <xdr:rowOff>135727</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5481300" y="16577534"/>
          <a:ext cx="838200" cy="17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32435</xdr:rowOff>
    </xdr:from>
    <xdr:ext cx="534377" cy="259045"/>
    <xdr:sp macro="" textlink="">
      <xdr:nvSpPr>
        <xdr:cNvPr id="687" name="積立金平均値テキスト">
          <a:extLst>
            <a:ext uri="{FF2B5EF4-FFF2-40B4-BE49-F238E27FC236}">
              <a16:creationId xmlns:a16="http://schemas.microsoft.com/office/drawing/2014/main" id="{00000000-0008-0000-0600-0000AF020000}"/>
            </a:ext>
          </a:extLst>
        </xdr:cNvPr>
        <xdr:cNvSpPr txBox="1"/>
      </xdr:nvSpPr>
      <xdr:spPr>
        <a:xfrm>
          <a:off x="16370300" y="16663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54008</xdr:rowOff>
    </xdr:from>
    <xdr:to>
      <xdr:col>85</xdr:col>
      <xdr:colOff>177800</xdr:colOff>
      <xdr:row>97</xdr:row>
      <xdr:rowOff>155608</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6268700" y="16684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134569</xdr:rowOff>
    </xdr:from>
    <xdr:to>
      <xdr:col>81</xdr:col>
      <xdr:colOff>50800</xdr:colOff>
      <xdr:row>96</xdr:row>
      <xdr:rowOff>135727</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4592300" y="16250869"/>
          <a:ext cx="889000" cy="344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45310</xdr:rowOff>
    </xdr:from>
    <xdr:to>
      <xdr:col>81</xdr:col>
      <xdr:colOff>101600</xdr:colOff>
      <xdr:row>97</xdr:row>
      <xdr:rowOff>146910</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5430500" y="1667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138037</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76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134569</xdr:rowOff>
    </xdr:from>
    <xdr:to>
      <xdr:col>76</xdr:col>
      <xdr:colOff>114300</xdr:colOff>
      <xdr:row>96</xdr:row>
      <xdr:rowOff>64985</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3703300" y="16250869"/>
          <a:ext cx="889000" cy="27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39210</xdr:rowOff>
    </xdr:from>
    <xdr:to>
      <xdr:col>76</xdr:col>
      <xdr:colOff>165100</xdr:colOff>
      <xdr:row>97</xdr:row>
      <xdr:rowOff>140810</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4541500" y="1666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131937</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762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64985</xdr:rowOff>
    </xdr:from>
    <xdr:to>
      <xdr:col>71</xdr:col>
      <xdr:colOff>177800</xdr:colOff>
      <xdr:row>97</xdr:row>
      <xdr:rowOff>59892</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2814300" y="16524185"/>
          <a:ext cx="889000" cy="166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69915</xdr:rowOff>
    </xdr:from>
    <xdr:to>
      <xdr:col>72</xdr:col>
      <xdr:colOff>38100</xdr:colOff>
      <xdr:row>97</xdr:row>
      <xdr:rowOff>65</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3652500" y="16529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162642</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03795" y="1662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45724</xdr:rowOff>
    </xdr:from>
    <xdr:to>
      <xdr:col>67</xdr:col>
      <xdr:colOff>101600</xdr:colOff>
      <xdr:row>97</xdr:row>
      <xdr:rowOff>147324</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2763500" y="1667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138451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76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67534</xdr:rowOff>
    </xdr:from>
    <xdr:to>
      <xdr:col>85</xdr:col>
      <xdr:colOff>177800</xdr:colOff>
      <xdr:row>96</xdr:row>
      <xdr:rowOff>169134</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6268700" y="16526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90411</xdr:rowOff>
    </xdr:from>
    <xdr:ext cx="599010" cy="259045"/>
    <xdr:sp macro="" textlink="">
      <xdr:nvSpPr>
        <xdr:cNvPr id="706" name="積立金該当値テキスト">
          <a:extLst>
            <a:ext uri="{FF2B5EF4-FFF2-40B4-BE49-F238E27FC236}">
              <a16:creationId xmlns:a16="http://schemas.microsoft.com/office/drawing/2014/main" id="{00000000-0008-0000-0600-0000C2020000}"/>
            </a:ext>
          </a:extLst>
        </xdr:cNvPr>
        <xdr:cNvSpPr txBox="1"/>
      </xdr:nvSpPr>
      <xdr:spPr>
        <a:xfrm>
          <a:off x="16370300" y="16378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84927</xdr:rowOff>
    </xdr:from>
    <xdr:to>
      <xdr:col>81</xdr:col>
      <xdr:colOff>101600</xdr:colOff>
      <xdr:row>97</xdr:row>
      <xdr:rowOff>15077</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5430500" y="16544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31604</xdr:rowOff>
    </xdr:from>
    <xdr:ext cx="59901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5181795" y="16319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83769</xdr:rowOff>
    </xdr:from>
    <xdr:to>
      <xdr:col>76</xdr:col>
      <xdr:colOff>165100</xdr:colOff>
      <xdr:row>95</xdr:row>
      <xdr:rowOff>13919</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4541500" y="16200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93</xdr:row>
      <xdr:rowOff>30446</xdr:rowOff>
    </xdr:from>
    <xdr:ext cx="59901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292795" y="15975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14185</xdr:rowOff>
    </xdr:from>
    <xdr:to>
      <xdr:col>72</xdr:col>
      <xdr:colOff>38100</xdr:colOff>
      <xdr:row>96</xdr:row>
      <xdr:rowOff>115785</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3652500" y="1647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132312</xdr:rowOff>
    </xdr:from>
    <xdr:ext cx="59901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3403795" y="16248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9092</xdr:rowOff>
    </xdr:from>
    <xdr:to>
      <xdr:col>67</xdr:col>
      <xdr:colOff>101600</xdr:colOff>
      <xdr:row>97</xdr:row>
      <xdr:rowOff>110692</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2763500" y="16639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127219</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2547111" y="16414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a:extLst>
            <a:ext uri="{FF2B5EF4-FFF2-40B4-BE49-F238E27FC236}">
              <a16:creationId xmlns:a16="http://schemas.microsoft.com/office/drawing/2014/main" id="{00000000-0008-0000-06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96647</xdr:rowOff>
    </xdr:from>
    <xdr:to>
      <xdr:col>116</xdr:col>
      <xdr:colOff>62864</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2159595" y="5240147"/>
          <a:ext cx="1269" cy="1490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9" name="投資及び出資金最小値テキスト">
          <a:extLst>
            <a:ext uri="{FF2B5EF4-FFF2-40B4-BE49-F238E27FC236}">
              <a16:creationId xmlns:a16="http://schemas.microsoft.com/office/drawing/2014/main" id="{00000000-0008-0000-0600-0000E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43324</xdr:rowOff>
    </xdr:from>
    <xdr:ext cx="534377" cy="259045"/>
    <xdr:sp macro="" textlink="">
      <xdr:nvSpPr>
        <xdr:cNvPr id="741" name="投資及び出資金最大値テキスト">
          <a:extLst>
            <a:ext uri="{FF2B5EF4-FFF2-40B4-BE49-F238E27FC236}">
              <a16:creationId xmlns:a16="http://schemas.microsoft.com/office/drawing/2014/main" id="{00000000-0008-0000-0600-0000E5020000}"/>
            </a:ext>
          </a:extLst>
        </xdr:cNvPr>
        <xdr:cNvSpPr txBox="1"/>
      </xdr:nvSpPr>
      <xdr:spPr>
        <a:xfrm>
          <a:off x="22212300" y="5015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96647</xdr:rowOff>
    </xdr:from>
    <xdr:to>
      <xdr:col>116</xdr:col>
      <xdr:colOff>152400</xdr:colOff>
      <xdr:row>30</xdr:row>
      <xdr:rowOff>96647</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5240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91051</xdr:rowOff>
    </xdr:from>
    <xdr:ext cx="469744" cy="259045"/>
    <xdr:sp macro="" textlink="">
      <xdr:nvSpPr>
        <xdr:cNvPr id="744" name="投資及び出資金平均値テキスト">
          <a:extLst>
            <a:ext uri="{FF2B5EF4-FFF2-40B4-BE49-F238E27FC236}">
              <a16:creationId xmlns:a16="http://schemas.microsoft.com/office/drawing/2014/main" id="{00000000-0008-0000-0600-0000E8020000}"/>
            </a:ext>
          </a:extLst>
        </xdr:cNvPr>
        <xdr:cNvSpPr txBox="1"/>
      </xdr:nvSpPr>
      <xdr:spPr>
        <a:xfrm>
          <a:off x="22212300" y="62632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68174</xdr:rowOff>
    </xdr:from>
    <xdr:to>
      <xdr:col>116</xdr:col>
      <xdr:colOff>114300</xdr:colOff>
      <xdr:row>37</xdr:row>
      <xdr:rowOff>169774</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2110700" y="64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161976</xdr:rowOff>
    </xdr:from>
    <xdr:to>
      <xdr:col>112</xdr:col>
      <xdr:colOff>38100</xdr:colOff>
      <xdr:row>38</xdr:row>
      <xdr:rowOff>92126</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1272500" y="650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108653</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88428" y="6280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22111</xdr:rowOff>
    </xdr:from>
    <xdr:to>
      <xdr:col>107</xdr:col>
      <xdr:colOff>101600</xdr:colOff>
      <xdr:row>38</xdr:row>
      <xdr:rowOff>123711</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0383500" y="653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140238</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199428" y="631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147688</xdr:rowOff>
    </xdr:from>
    <xdr:to>
      <xdr:col>102</xdr:col>
      <xdr:colOff>165100</xdr:colOff>
      <xdr:row>38</xdr:row>
      <xdr:rowOff>77839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9494500" y="64913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94365</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10428" y="6266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19748</xdr:rowOff>
    </xdr:from>
    <xdr:to>
      <xdr:col>98</xdr:col>
      <xdr:colOff>38100</xdr:colOff>
      <xdr:row>38</xdr:row>
      <xdr:rowOff>121348</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8605500" y="6534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137875</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421428" y="631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3" name="投資及び出資金該当値テキスト">
          <a:extLst>
            <a:ext uri="{FF2B5EF4-FFF2-40B4-BE49-F238E27FC236}">
              <a16:creationId xmlns:a16="http://schemas.microsoft.com/office/drawing/2014/main" id="{00000000-0008-0000-0600-0000FB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80166</xdr:rowOff>
    </xdr:from>
    <xdr:to>
      <xdr:col>116</xdr:col>
      <xdr:colOff>62864</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652666"/>
          <a:ext cx="1269" cy="1561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26843</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427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80166</xdr:rowOff>
    </xdr:from>
    <xdr:to>
      <xdr:col>116</xdr:col>
      <xdr:colOff>152400</xdr:colOff>
      <xdr:row>50</xdr:row>
      <xdr:rowOff>80166</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65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65797</xdr:rowOff>
    </xdr:from>
    <xdr:to>
      <xdr:col>116</xdr:col>
      <xdr:colOff>63500</xdr:colOff>
      <xdr:row>59</xdr:row>
      <xdr:rowOff>72688</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1323300" y="10181347"/>
          <a:ext cx="838200" cy="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33432</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8060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10555</xdr:rowOff>
    </xdr:from>
    <xdr:to>
      <xdr:col>116</xdr:col>
      <xdr:colOff>114300</xdr:colOff>
      <xdr:row>58</xdr:row>
      <xdr:rowOff>112155</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954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60049</xdr:rowOff>
    </xdr:from>
    <xdr:to>
      <xdr:col>111</xdr:col>
      <xdr:colOff>177800</xdr:colOff>
      <xdr:row>59</xdr:row>
      <xdr:rowOff>65797</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0434300" y="10175599"/>
          <a:ext cx="889000" cy="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168942</xdr:rowOff>
    </xdr:from>
    <xdr:to>
      <xdr:col>112</xdr:col>
      <xdr:colOff>38100</xdr:colOff>
      <xdr:row>58</xdr:row>
      <xdr:rowOff>99092</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941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115619</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716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60049</xdr:rowOff>
    </xdr:from>
    <xdr:to>
      <xdr:col>107</xdr:col>
      <xdr:colOff>50800</xdr:colOff>
      <xdr:row>59</xdr:row>
      <xdr:rowOff>69226</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9545300" y="10175599"/>
          <a:ext cx="889000" cy="9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138441</xdr:rowOff>
    </xdr:from>
    <xdr:to>
      <xdr:col>107</xdr:col>
      <xdr:colOff>101600</xdr:colOff>
      <xdr:row>58</xdr:row>
      <xdr:rowOff>68591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91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85118</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68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65601</xdr:rowOff>
    </xdr:from>
    <xdr:to>
      <xdr:col>102</xdr:col>
      <xdr:colOff>114300</xdr:colOff>
      <xdr:row>59</xdr:row>
      <xdr:rowOff>69226</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18656300" y="10181151"/>
          <a:ext cx="889000" cy="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38967</xdr:rowOff>
    </xdr:from>
    <xdr:to>
      <xdr:col>102</xdr:col>
      <xdr:colOff>165100</xdr:colOff>
      <xdr:row>58</xdr:row>
      <xdr:rowOff>140567</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98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157094</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758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33513</xdr:rowOff>
    </xdr:from>
    <xdr:to>
      <xdr:col>98</xdr:col>
      <xdr:colOff>38100</xdr:colOff>
      <xdr:row>58</xdr:row>
      <xdr:rowOff>135113</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977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151640</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752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21888</xdr:rowOff>
    </xdr:from>
    <xdr:to>
      <xdr:col>116</xdr:col>
      <xdr:colOff>114300</xdr:colOff>
      <xdr:row>59</xdr:row>
      <xdr:rowOff>123488</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10137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108265</xdr:rowOff>
    </xdr:from>
    <xdr:ext cx="378565"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10052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14997</xdr:rowOff>
    </xdr:from>
    <xdr:to>
      <xdr:col>112</xdr:col>
      <xdr:colOff>38100</xdr:colOff>
      <xdr:row>59</xdr:row>
      <xdr:rowOff>116597</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1013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107724</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088428" y="10223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9249</xdr:rowOff>
    </xdr:from>
    <xdr:to>
      <xdr:col>107</xdr:col>
      <xdr:colOff>101600</xdr:colOff>
      <xdr:row>59</xdr:row>
      <xdr:rowOff>110849</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1012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101976</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199428" y="10217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18426</xdr:rowOff>
    </xdr:from>
    <xdr:to>
      <xdr:col>102</xdr:col>
      <xdr:colOff>165100</xdr:colOff>
      <xdr:row>59</xdr:row>
      <xdr:rowOff>120026</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10133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111153</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56017" y="102267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14801</xdr:rowOff>
    </xdr:from>
    <xdr:to>
      <xdr:col>98</xdr:col>
      <xdr:colOff>38100</xdr:colOff>
      <xdr:row>59</xdr:row>
      <xdr:rowOff>116401</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10130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107528</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21428" y="1022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8217</xdr:rowOff>
    </xdr:from>
    <xdr:to>
      <xdr:col>116</xdr:col>
      <xdr:colOff>62864</xdr:colOff>
      <xdr:row>78</xdr:row>
      <xdr:rowOff>149061</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181167"/>
          <a:ext cx="1269" cy="1340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152888</xdr:rowOff>
    </xdr:from>
    <xdr:ext cx="469744"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525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149061</xdr:rowOff>
    </xdr:from>
    <xdr:to>
      <xdr:col>116</xdr:col>
      <xdr:colOff>152400</xdr:colOff>
      <xdr:row>78</xdr:row>
      <xdr:rowOff>149061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522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126344</xdr:rowOff>
    </xdr:from>
    <xdr:ext cx="599010"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9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8217</xdr:rowOff>
    </xdr:from>
    <xdr:to>
      <xdr:col>116</xdr:col>
      <xdr:colOff>152400</xdr:colOff>
      <xdr:row>71</xdr:row>
      <xdr:rowOff>8217</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1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104546</xdr:rowOff>
    </xdr:from>
    <xdr:to>
      <xdr:col>116</xdr:col>
      <xdr:colOff>63500</xdr:colOff>
      <xdr:row>75</xdr:row>
      <xdr:rowOff>114770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1323300" y="12963296"/>
          <a:ext cx="838200" cy="1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6990</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522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155563</xdr:rowOff>
    </xdr:from>
    <xdr:to>
      <xdr:col>116</xdr:col>
      <xdr:colOff>114300</xdr:colOff>
      <xdr:row>74</xdr:row>
      <xdr:rowOff>85713</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671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114770</xdr:rowOff>
    </xdr:from>
    <xdr:to>
      <xdr:col>111</xdr:col>
      <xdr:colOff>177800</xdr:colOff>
      <xdr:row>75</xdr:row>
      <xdr:rowOff>123927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973520"/>
          <a:ext cx="889000" cy="9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140919</xdr:rowOff>
    </xdr:from>
    <xdr:to>
      <xdr:col>112</xdr:col>
      <xdr:colOff>38100</xdr:colOff>
      <xdr:row>73</xdr:row>
      <xdr:rowOff>71069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485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87596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260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123927</xdr:rowOff>
    </xdr:from>
    <xdr:to>
      <xdr:col>107</xdr:col>
      <xdr:colOff>50800</xdr:colOff>
      <xdr:row>75</xdr:row>
      <xdr:rowOff>135128</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982677"/>
          <a:ext cx="889000" cy="1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138100</xdr:rowOff>
    </xdr:from>
    <xdr:to>
      <xdr:col>107</xdr:col>
      <xdr:colOff>101600</xdr:colOff>
      <xdr:row>73</xdr:row>
      <xdr:rowOff>68250</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48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84777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25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889</xdr:rowOff>
    </xdr:from>
    <xdr:to>
      <xdr:col>102</xdr:col>
      <xdr:colOff>114300</xdr:colOff>
      <xdr:row>75</xdr:row>
      <xdr:rowOff>135128</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a:off x="18656300" y="12859639"/>
          <a:ext cx="889000" cy="134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168237</xdr:rowOff>
    </xdr:from>
    <xdr:to>
      <xdr:col>102</xdr:col>
      <xdr:colOff>165100</xdr:colOff>
      <xdr:row>73</xdr:row>
      <xdr:rowOff>98387</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512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114914</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287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36411</xdr:rowOff>
    </xdr:from>
    <xdr:to>
      <xdr:col>98</xdr:col>
      <xdr:colOff>38100</xdr:colOff>
      <xdr:row>73</xdr:row>
      <xdr:rowOff>138011</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552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154538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327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53746</xdr:rowOff>
    </xdr:from>
    <xdr:to>
      <xdr:col>116</xdr:col>
      <xdr:colOff>114300</xdr:colOff>
      <xdr:row>75</xdr:row>
      <xdr:rowOff>155346</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912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32173</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890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63970</xdr:rowOff>
    </xdr:from>
    <xdr:to>
      <xdr:col>112</xdr:col>
      <xdr:colOff>38100</xdr:colOff>
      <xdr:row>75</xdr:row>
      <xdr:rowOff>165570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9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156697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3015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73127</xdr:rowOff>
    </xdr:from>
    <xdr:to>
      <xdr:col>107</xdr:col>
      <xdr:colOff>101600</xdr:colOff>
      <xdr:row>76</xdr:row>
      <xdr:rowOff>3277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93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165854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3024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84328</xdr:rowOff>
    </xdr:from>
    <xdr:to>
      <xdr:col>102</xdr:col>
      <xdr:colOff>165100</xdr:colOff>
      <xdr:row>76</xdr:row>
      <xdr:rowOff>14478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943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5605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303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121539</xdr:rowOff>
    </xdr:from>
    <xdr:to>
      <xdr:col>98</xdr:col>
      <xdr:colOff>38100</xdr:colOff>
      <xdr:row>75</xdr:row>
      <xdr:rowOff>51689</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80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42816</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901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・人件費は住民一人当たり</a:t>
          </a:r>
          <a:r>
            <a:rPr kumimoji="1" lang="en-US" altLang="ja-JP" sz="1300">
              <a:latin typeface="ＭＳ Ｐゴシック" panose="020B0600070205080204" pitchFamily="50" charset="-128"/>
              <a:ea typeface="ＭＳ Ｐゴシック" panose="020B0600070205080204" pitchFamily="50" charset="-128"/>
            </a:rPr>
            <a:t>149.288</a:t>
          </a:r>
          <a:r>
            <a:rPr kumimoji="1" lang="ja-JP" altLang="en-US" sz="1300">
              <a:latin typeface="ＭＳ Ｐゴシック" panose="020B0600070205080204" pitchFamily="50" charset="-128"/>
              <a:ea typeface="ＭＳ Ｐゴシック" panose="020B0600070205080204" pitchFamily="50" charset="-128"/>
            </a:rPr>
            <a:t>円、物件費は</a:t>
          </a:r>
          <a:r>
            <a:rPr kumimoji="1" lang="en-US" altLang="ja-JP" sz="1300">
              <a:latin typeface="ＭＳ Ｐゴシック" panose="020B0600070205080204" pitchFamily="50" charset="-128"/>
              <a:ea typeface="ＭＳ Ｐゴシック" panose="020B0600070205080204" pitchFamily="50" charset="-128"/>
            </a:rPr>
            <a:t>132,493</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円となっており、類似団体と比較して低い状況となった。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157,111</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円となっており、類似団体と比較して一人当たりのコストが高い状況となっている。これは、自立支援サービス費、児童手当、保育園施設型給付費、老人ホーム入所措置費等によるものである。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・補助費等は住民一人当たり</a:t>
          </a:r>
          <a:r>
            <a:rPr kumimoji="1" lang="en-US" altLang="ja-JP" sz="1300">
              <a:latin typeface="ＭＳ Ｐゴシック" panose="020B0600070205080204" pitchFamily="50" charset="-128"/>
              <a:ea typeface="ＭＳ Ｐゴシック" panose="020B0600070205080204" pitchFamily="50" charset="-128"/>
            </a:rPr>
            <a:t>199,260</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円となっており、類似団体と比較して一人当たりのコストが低い状況となっている。今後も行財政改革や補助事業の見直しを進め、抑制に努めていく。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・普通建設事業費は新規整備を進め、各公共施設等の更新整備を実施したため、住民一人当たり</a:t>
          </a:r>
          <a:r>
            <a:rPr kumimoji="1" lang="en-US" altLang="ja-JP" sz="1300">
              <a:latin typeface="ＭＳ Ｐゴシック" panose="020B0600070205080204" pitchFamily="50" charset="-128"/>
              <a:ea typeface="ＭＳ Ｐゴシック" panose="020B0600070205080204" pitchFamily="50" charset="-128"/>
            </a:rPr>
            <a:t>112,448</a:t>
          </a:r>
          <a:r>
            <a:rPr kumimoji="1" lang="ja-JP" altLang="en-US" sz="1300">
              <a:latin typeface="ＭＳ Ｐゴシック" panose="020B0600070205080204" pitchFamily="50" charset="-128"/>
              <a:ea typeface="ＭＳ Ｐゴシック" panose="020B0600070205080204" pitchFamily="50" charset="-128"/>
            </a:rPr>
            <a:t>円となっている。今後も公共施設総合管理計画に基づき、各公共施設の更新整備を進めていく。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・公債費は過疎対策事業債等の発行に伴い、住民一人当たり</a:t>
          </a:r>
          <a:r>
            <a:rPr kumimoji="1" lang="en-US" altLang="ja-JP" sz="1300">
              <a:latin typeface="ＭＳ Ｐゴシック" panose="020B0600070205080204" pitchFamily="50" charset="-128"/>
              <a:ea typeface="ＭＳ Ｐゴシック" panose="020B0600070205080204" pitchFamily="50" charset="-128"/>
            </a:rPr>
            <a:t>101,069</a:t>
          </a:r>
          <a:r>
            <a:rPr kumimoji="1" lang="ja-JP" altLang="en-US" sz="1300">
              <a:latin typeface="ＭＳ Ｐゴシック" panose="020B0600070205080204" pitchFamily="50" charset="-128"/>
              <a:ea typeface="ＭＳ Ｐゴシック" panose="020B0600070205080204" pitchFamily="50" charset="-128"/>
            </a:rPr>
            <a:t>円となっている。今後も費用対効果を考慮した事業の選択を行い、普通交付税で措置される地方しあを積極的に活用し、財政の健全化を図っていく。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鹿児島県東串良町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6,361
6,162
27.85
7,319,409
7,103,471
212,319
3,256,734
6,200,933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254</xdr:rowOff>
    </xdr:from>
    <xdr:to>
      <xdr:col>24</xdr:col>
      <xdr:colOff>62865</xdr:colOff>
      <xdr:row>38</xdr:row>
      <xdr:rowOff>156900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15204"/>
          <a:ext cx="1270" cy="135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160727</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67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156900</xdr:rowOff>
    </xdr:from>
    <xdr:to>
      <xdr:col>24</xdr:col>
      <xdr:colOff>152400</xdr:colOff>
      <xdr:row>38</xdr:row>
      <xdr:rowOff>156900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67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118381</xdr:rowOff>
    </xdr:from>
    <xdr:ext cx="534377"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090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19,506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254</xdr:rowOff>
    </xdr:from>
    <xdr:to>
      <xdr:col>24</xdr:col>
      <xdr:colOff>152400</xdr:colOff>
      <xdr:row>31</xdr:row>
      <xdr:rowOff>254</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15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152219</xdr:rowOff>
    </xdr:from>
    <xdr:to>
      <xdr:col>24</xdr:col>
      <xdr:colOff>63500</xdr:colOff>
      <xdr:row>36</xdr:row>
      <xdr:rowOff>158641</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6324419"/>
          <a:ext cx="838200" cy="6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36121</xdr:rowOff>
    </xdr:from>
    <xdr:ext cx="534377"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0368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13244</xdr:rowOff>
    </xdr:from>
    <xdr:to>
      <xdr:col>24</xdr:col>
      <xdr:colOff>114300</xdr:colOff>
      <xdr:row>36</xdr:row>
      <xdr:rowOff>114844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18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158641</xdr:rowOff>
    </xdr:from>
    <xdr:to>
      <xdr:col>19</xdr:col>
      <xdr:colOff>177800</xdr:colOff>
      <xdr:row>37</xdr:row>
      <xdr:rowOff>28122</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6330841"/>
          <a:ext cx="889000" cy="40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48840</xdr:rowOff>
    </xdr:from>
    <xdr:to>
      <xdr:col>20</xdr:col>
      <xdr:colOff>38100</xdr:colOff>
      <xdr:row>36</xdr:row>
      <xdr:rowOff>150440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22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166967</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30111" y="599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28122</xdr:rowOff>
    </xdr:from>
    <xdr:to>
      <xdr:col>15</xdr:col>
      <xdr:colOff>50800</xdr:colOff>
      <xdr:row>37</xdr:row>
      <xdr:rowOff>52941</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6371772"/>
          <a:ext cx="889000" cy="2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81716</xdr:rowOff>
    </xdr:from>
    <xdr:to>
      <xdr:col>15</xdr:col>
      <xdr:colOff>101600</xdr:colOff>
      <xdr:row>37</xdr:row>
      <xdr:rowOff>11866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253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28393</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41111" y="6029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25509</xdr:rowOff>
    </xdr:from>
    <xdr:to>
      <xdr:col>10</xdr:col>
      <xdr:colOff>114300</xdr:colOff>
      <xdr:row>37</xdr:row>
      <xdr:rowOff>52941</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6369159"/>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107950</xdr:rowOff>
    </xdr:from>
    <xdr:to>
      <xdr:col>10</xdr:col>
      <xdr:colOff>165100</xdr:colOff>
      <xdr:row>37</xdr:row>
      <xdr:rowOff>38100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28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54627</xdr:rowOff>
    </xdr:from>
    <xdr:ext cx="534377"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52111" y="605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116114</xdr:rowOff>
    </xdr:from>
    <xdr:to>
      <xdr:col>6</xdr:col>
      <xdr:colOff>38100</xdr:colOff>
      <xdr:row>37</xdr:row>
      <xdr:rowOff>46264</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288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62791</xdr:rowOff>
    </xdr:from>
    <xdr:ext cx="534377"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63111" y="606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101419</xdr:rowOff>
    </xdr:from>
    <xdr:to>
      <xdr:col>24</xdr:col>
      <xdr:colOff>114300</xdr:colOff>
      <xdr:row>37</xdr:row>
      <xdr:rowOff>31569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273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79846</xdr:rowOff>
    </xdr:from>
    <xdr:ext cx="534377"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252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107841</xdr:rowOff>
    </xdr:from>
    <xdr:to>
      <xdr:col>20</xdr:col>
      <xdr:colOff>38100</xdr:colOff>
      <xdr:row>37</xdr:row>
      <xdr:rowOff>37991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280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29118</xdr:rowOff>
    </xdr:from>
    <xdr:ext cx="534377"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30111" y="6372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148772</xdr:rowOff>
    </xdr:from>
    <xdr:to>
      <xdr:col>15</xdr:col>
      <xdr:colOff>101600</xdr:colOff>
      <xdr:row>37</xdr:row>
      <xdr:rowOff>78922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320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70049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413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2141</xdr:rowOff>
    </xdr:from>
    <xdr:to>
      <xdr:col>10</xdr:col>
      <xdr:colOff>165100</xdr:colOff>
      <xdr:row>37</xdr:row>
      <xdr:rowOff>103741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345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94868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438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146159</xdr:rowOff>
    </xdr:from>
    <xdr:to>
      <xdr:col>6</xdr:col>
      <xdr:colOff>38100</xdr:colOff>
      <xdr:row>37</xdr:row>
      <xdr:rowOff>76309</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318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67436</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41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69712</xdr:rowOff>
    </xdr:from>
    <xdr:to>
      <xdr:col>24</xdr:col>
      <xdr:colOff>62865</xdr:colOff>
      <xdr:row>58</xdr:row>
      <xdr:rowOff>33444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42212"/>
          <a:ext cx="1270" cy="1335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37271</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998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33444</xdr:rowOff>
    </xdr:from>
    <xdr:to>
      <xdr:col>24</xdr:col>
      <xdr:colOff>152400</xdr:colOff>
      <xdr:row>58</xdr:row>
      <xdr:rowOff>33444</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9977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16389</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417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796,739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69712</xdr:rowOff>
    </xdr:from>
    <xdr:to>
      <xdr:col>24</xdr:col>
      <xdr:colOff>152400</xdr:colOff>
      <xdr:row>50</xdr:row>
      <xdr:rowOff>69712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42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82859</xdr:rowOff>
    </xdr:from>
    <xdr:to>
      <xdr:col>24</xdr:col>
      <xdr:colOff>63500</xdr:colOff>
      <xdr:row>57</xdr:row>
      <xdr:rowOff>146764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855509"/>
          <a:ext cx="838200" cy="6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50668</xdr:rowOff>
    </xdr:from>
    <xdr:ext cx="599010"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4804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27791</xdr:rowOff>
    </xdr:from>
    <xdr:to>
      <xdr:col>24</xdr:col>
      <xdr:colOff>114300</xdr:colOff>
      <xdr:row>56</xdr:row>
      <xdr:rowOff>129391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628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14410</xdr:rowOff>
    </xdr:from>
    <xdr:to>
      <xdr:col>19</xdr:col>
      <xdr:colOff>177800</xdr:colOff>
      <xdr:row>57</xdr:row>
      <xdr:rowOff>146764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787060"/>
          <a:ext cx="889000" cy="132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52849</xdr:rowOff>
    </xdr:from>
    <xdr:to>
      <xdr:col>20</xdr:col>
      <xdr:colOff>38100</xdr:colOff>
      <xdr:row>56</xdr:row>
      <xdr:rowOff>154449</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5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170976</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429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14410</xdr:rowOff>
    </xdr:from>
    <xdr:to>
      <xdr:col>15</xdr:col>
      <xdr:colOff>50800</xdr:colOff>
      <xdr:row>57</xdr:row>
      <xdr:rowOff>98965</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787060"/>
          <a:ext cx="889000" cy="84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39875</xdr:rowOff>
    </xdr:from>
    <xdr:to>
      <xdr:col>15</xdr:col>
      <xdr:colOff>101600</xdr:colOff>
      <xdr:row>56</xdr:row>
      <xdr:rowOff>141475</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641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158002</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08795" y="9416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91180</xdr:rowOff>
    </xdr:from>
    <xdr:to>
      <xdr:col>10</xdr:col>
      <xdr:colOff>114300</xdr:colOff>
      <xdr:row>57</xdr:row>
      <xdr:rowOff>98965</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9692380"/>
          <a:ext cx="889000" cy="17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162244</xdr:rowOff>
    </xdr:from>
    <xdr:to>
      <xdr:col>10</xdr:col>
      <xdr:colOff>165100</xdr:colOff>
      <xdr:row>56</xdr:row>
      <xdr:rowOff>92394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591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108921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9367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34794</xdr:rowOff>
    </xdr:from>
    <xdr:to>
      <xdr:col>6</xdr:col>
      <xdr:colOff>38100</xdr:colOff>
      <xdr:row>55</xdr:row>
      <xdr:rowOff>136394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464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152921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9239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32059</xdr:rowOff>
    </xdr:from>
    <xdr:to>
      <xdr:col>24</xdr:col>
      <xdr:colOff>114300</xdr:colOff>
      <xdr:row>57</xdr:row>
      <xdr:rowOff>133659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0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118436</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19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95964</xdr:rowOff>
    </xdr:from>
    <xdr:to>
      <xdr:col>20</xdr:col>
      <xdr:colOff>38100</xdr:colOff>
      <xdr:row>58</xdr:row>
      <xdr:rowOff>26114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6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17241</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961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135060</xdr:rowOff>
    </xdr:from>
    <xdr:to>
      <xdr:col>15</xdr:col>
      <xdr:colOff>101600</xdr:colOff>
      <xdr:row>57</xdr:row>
      <xdr:rowOff>65210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73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56337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828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48165</xdr:rowOff>
    </xdr:from>
    <xdr:to>
      <xdr:col>10</xdr:col>
      <xdr:colOff>165100</xdr:colOff>
      <xdr:row>57</xdr:row>
      <xdr:rowOff>149765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82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140892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913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40380</xdr:rowOff>
    </xdr:from>
    <xdr:to>
      <xdr:col>6</xdr:col>
      <xdr:colOff>38100</xdr:colOff>
      <xdr:row>56</xdr:row>
      <xdr:rowOff>141980</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64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133107</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9734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43018</xdr:rowOff>
    </xdr:from>
    <xdr:to>
      <xdr:col>24</xdr:col>
      <xdr:colOff>62865</xdr:colOff>
      <xdr:row>79</xdr:row>
      <xdr:rowOff>6259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15968"/>
          <a:ext cx="1270" cy="1334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10086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4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6259</xdr:rowOff>
    </xdr:from>
    <xdr:to>
      <xdr:col>24</xdr:col>
      <xdr:colOff>152400</xdr:colOff>
      <xdr:row>79</xdr:row>
      <xdr:rowOff>6259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5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161145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1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43018</xdr:rowOff>
    </xdr:from>
    <xdr:to>
      <xdr:col>24</xdr:col>
      <xdr:colOff>152400</xdr:colOff>
      <xdr:row>71</xdr:row>
      <xdr:rowOff>43018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15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131478</xdr:rowOff>
    </xdr:from>
    <xdr:to>
      <xdr:col>24</xdr:col>
      <xdr:colOff>63500</xdr:colOff>
      <xdr:row>73</xdr:row>
      <xdr:rowOff>159359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647328"/>
          <a:ext cx="838200" cy="27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89440</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7767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111013</xdr:rowOff>
    </xdr:from>
    <xdr:to>
      <xdr:col>24</xdr:col>
      <xdr:colOff>114300</xdr:colOff>
      <xdr:row>75</xdr:row>
      <xdr:rowOff>41163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79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159359</xdr:rowOff>
    </xdr:from>
    <xdr:to>
      <xdr:col>19</xdr:col>
      <xdr:colOff>177800</xdr:colOff>
      <xdr:row>74</xdr:row>
      <xdr:rowOff>127615</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675209"/>
          <a:ext cx="889000" cy="139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156490</xdr:rowOff>
    </xdr:from>
    <xdr:to>
      <xdr:col>20</xdr:col>
      <xdr:colOff>38100</xdr:colOff>
      <xdr:row>75</xdr:row>
      <xdr:rowOff>86640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843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77767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936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1701</xdr:rowOff>
    </xdr:from>
    <xdr:to>
      <xdr:col>15</xdr:col>
      <xdr:colOff>50800</xdr:colOff>
      <xdr:row>74</xdr:row>
      <xdr:rowOff>127615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2689001"/>
          <a:ext cx="889000" cy="125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98341</xdr:rowOff>
    </xdr:from>
    <xdr:to>
      <xdr:col>15</xdr:col>
      <xdr:colOff>101600</xdr:colOff>
      <xdr:row>76</xdr:row>
      <xdr:rowOff>28491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57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19618</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49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1701</xdr:rowOff>
    </xdr:from>
    <xdr:to>
      <xdr:col>10</xdr:col>
      <xdr:colOff>114300</xdr:colOff>
      <xdr:row>74</xdr:row>
      <xdr:rowOff>142809</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689001"/>
          <a:ext cx="889000" cy="141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9614</xdr:rowOff>
    </xdr:from>
    <xdr:to>
      <xdr:col>10</xdr:col>
      <xdr:colOff>165100</xdr:colOff>
      <xdr:row>75</xdr:row>
      <xdr:rowOff>111214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286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102341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961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95858</xdr:rowOff>
    </xdr:from>
    <xdr:to>
      <xdr:col>6</xdr:col>
      <xdr:colOff>38100</xdr:colOff>
      <xdr:row>77</xdr:row>
      <xdr:rowOff>26008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126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17135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18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80678</xdr:rowOff>
    </xdr:from>
    <xdr:to>
      <xdr:col>24</xdr:col>
      <xdr:colOff>114300</xdr:colOff>
      <xdr:row>74</xdr:row>
      <xdr:rowOff>10828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59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103555</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447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108559</xdr:rowOff>
    </xdr:from>
    <xdr:to>
      <xdr:col>20</xdr:col>
      <xdr:colOff>38100</xdr:colOff>
      <xdr:row>74</xdr:row>
      <xdr:rowOff>38709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62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55236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399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76815</xdr:rowOff>
    </xdr:from>
    <xdr:to>
      <xdr:col>15</xdr:col>
      <xdr:colOff>101600</xdr:colOff>
      <xdr:row>75</xdr:row>
      <xdr:rowOff>6965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76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23492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539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122351</xdr:rowOff>
    </xdr:from>
    <xdr:to>
      <xdr:col>10</xdr:col>
      <xdr:colOff>165100</xdr:colOff>
      <xdr:row>74</xdr:row>
      <xdr:rowOff>52501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638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69028</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413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92009</xdr:rowOff>
    </xdr:from>
    <xdr:to>
      <xdr:col>6</xdr:col>
      <xdr:colOff>38100</xdr:colOff>
      <xdr:row>75</xdr:row>
      <xdr:rowOff>22159</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779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38686</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554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82150</xdr:rowOff>
    </xdr:from>
    <xdr:to>
      <xdr:col>24</xdr:col>
      <xdr:colOff>62865</xdr:colOff>
      <xdr:row>98</xdr:row>
      <xdr:rowOff>85967</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512650"/>
          <a:ext cx="1270" cy="1375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89794</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891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85967</xdr:rowOff>
    </xdr:from>
    <xdr:to>
      <xdr:col>24</xdr:col>
      <xdr:colOff>152400</xdr:colOff>
      <xdr:row>98</xdr:row>
      <xdr:rowOff>85967</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888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28827</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87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395,105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82150</xdr:rowOff>
    </xdr:from>
    <xdr:to>
      <xdr:col>24</xdr:col>
      <xdr:colOff>152400</xdr:colOff>
      <xdr:row>90</xdr:row>
      <xdr:rowOff>82150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51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58136</xdr:rowOff>
    </xdr:from>
    <xdr:to>
      <xdr:col>24</xdr:col>
      <xdr:colOff>63500</xdr:colOff>
      <xdr:row>98</xdr:row>
      <xdr:rowOff>58489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860236"/>
          <a:ext cx="838200" cy="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39733</xdr:rowOff>
    </xdr:from>
    <xdr:ext cx="599010"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3274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16856</xdr:rowOff>
    </xdr:from>
    <xdr:to>
      <xdr:col>24</xdr:col>
      <xdr:colOff>114300</xdr:colOff>
      <xdr:row>96</xdr:row>
      <xdr:rowOff>118456</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47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39543</xdr:rowOff>
    </xdr:from>
    <xdr:to>
      <xdr:col>19</xdr:col>
      <xdr:colOff>177800</xdr:colOff>
      <xdr:row>98</xdr:row>
      <xdr:rowOff>58489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841643"/>
          <a:ext cx="889000" cy="18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59669</xdr:rowOff>
    </xdr:from>
    <xdr:to>
      <xdr:col>20</xdr:col>
      <xdr:colOff>38100</xdr:colOff>
      <xdr:row>96</xdr:row>
      <xdr:rowOff>161269</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518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6346</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497795" y="1629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30834</xdr:rowOff>
    </xdr:from>
    <xdr:to>
      <xdr:col>15</xdr:col>
      <xdr:colOff>50800</xdr:colOff>
      <xdr:row>98</xdr:row>
      <xdr:rowOff>39543</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019300" y="16832934"/>
          <a:ext cx="889000" cy="8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99251</xdr:rowOff>
    </xdr:from>
    <xdr:to>
      <xdr:col>15</xdr:col>
      <xdr:colOff>101600</xdr:colOff>
      <xdr:row>97</xdr:row>
      <xdr:rowOff>29401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5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45928</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08795" y="16333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30834</xdr:rowOff>
    </xdr:from>
    <xdr:to>
      <xdr:col>10</xdr:col>
      <xdr:colOff>114300</xdr:colOff>
      <xdr:row>98</xdr:row>
      <xdr:rowOff>60768</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832934"/>
          <a:ext cx="889000" cy="29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104434</xdr:rowOff>
    </xdr:from>
    <xdr:to>
      <xdr:col>10</xdr:col>
      <xdr:colOff>165100</xdr:colOff>
      <xdr:row>97</xdr:row>
      <xdr:rowOff>34584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563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51111</xdr:rowOff>
    </xdr:from>
    <xdr:ext cx="59901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19795" y="16338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157629</xdr:rowOff>
    </xdr:from>
    <xdr:to>
      <xdr:col>6</xdr:col>
      <xdr:colOff>38100</xdr:colOff>
      <xdr:row>97</xdr:row>
      <xdr:rowOff>87779</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61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104306</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392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7336</xdr:rowOff>
    </xdr:from>
    <xdr:to>
      <xdr:col>24</xdr:col>
      <xdr:colOff>114300</xdr:colOff>
      <xdr:row>98</xdr:row>
      <xdr:rowOff>108936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80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93713</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72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7689</xdr:rowOff>
    </xdr:from>
    <xdr:to>
      <xdr:col>20</xdr:col>
      <xdr:colOff>38100</xdr:colOff>
      <xdr:row>98</xdr:row>
      <xdr:rowOff>109289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80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100416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90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160193</xdr:rowOff>
    </xdr:from>
    <xdr:to>
      <xdr:col>15</xdr:col>
      <xdr:colOff>101600</xdr:colOff>
      <xdr:row>98</xdr:row>
      <xdr:rowOff>90343</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79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81470</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883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151484</xdr:rowOff>
    </xdr:from>
    <xdr:to>
      <xdr:col>10</xdr:col>
      <xdr:colOff>165100</xdr:colOff>
      <xdr:row>98</xdr:row>
      <xdr:rowOff>81634</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782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72761</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874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9968</xdr:rowOff>
    </xdr:from>
    <xdr:to>
      <xdr:col>6</xdr:col>
      <xdr:colOff>38100</xdr:colOff>
      <xdr:row>98</xdr:row>
      <xdr:rowOff>111568</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12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102695</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904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2083</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88483"/>
          <a:ext cx="1270" cy="1166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120210</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263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5,102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32</xdr:row>
      <xdr:rowOff>2083</xdr:rowOff>
    </xdr:from>
    <xdr:to>
      <xdr:col>55</xdr:col>
      <xdr:colOff>88900</xdr:colOff>
      <xdr:row>32</xdr:row>
      <xdr:rowOff>2083</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8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11650</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35530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160224</xdr:rowOff>
    </xdr:from>
    <xdr:to>
      <xdr:col>55</xdr:col>
      <xdr:colOff>50800</xdr:colOff>
      <xdr:row>38</xdr:row>
      <xdr:rowOff>90374</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0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148793</xdr:rowOff>
    </xdr:from>
    <xdr:to>
      <xdr:col>50</xdr:col>
      <xdr:colOff>165100</xdr:colOff>
      <xdr:row>38</xdr:row>
      <xdr:rowOff>78943</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9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95470</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267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151079</xdr:rowOff>
    </xdr:from>
    <xdr:to>
      <xdr:col>46</xdr:col>
      <xdr:colOff>38100</xdr:colOff>
      <xdr:row>38</xdr:row>
      <xdr:rowOff>81229</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94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97756</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2699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166167</xdr:rowOff>
    </xdr:from>
    <xdr:to>
      <xdr:col>41</xdr:col>
      <xdr:colOff>101600</xdr:colOff>
      <xdr:row>38</xdr:row>
      <xdr:rowOff>96317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5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112844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2850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166853</xdr:rowOff>
    </xdr:from>
    <xdr:to>
      <xdr:col>36</xdr:col>
      <xdr:colOff>165100</xdr:colOff>
      <xdr:row>38</xdr:row>
      <xdr:rowOff>97003</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10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113530</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2857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101254</xdr:rowOff>
    </xdr:from>
    <xdr:to>
      <xdr:col>54</xdr:col>
      <xdr:colOff>189865</xdr:colOff>
      <xdr:row>58</xdr:row>
      <xdr:rowOff>138942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73754"/>
          <a:ext cx="1270" cy="1409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142769</xdr:rowOff>
    </xdr:from>
    <xdr:ext cx="534377"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086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138942</xdr:rowOff>
    </xdr:from>
    <xdr:to>
      <xdr:col>55</xdr:col>
      <xdr:colOff>88900</xdr:colOff>
      <xdr:row>58</xdr:row>
      <xdr:rowOff>138942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083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47931</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48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390,091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101254</xdr:rowOff>
    </xdr:from>
    <xdr:to>
      <xdr:col>55</xdr:col>
      <xdr:colOff>88900</xdr:colOff>
      <xdr:row>50</xdr:row>
      <xdr:rowOff>101254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73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69634</xdr:rowOff>
    </xdr:from>
    <xdr:to>
      <xdr:col>55</xdr:col>
      <xdr:colOff>0</xdr:colOff>
      <xdr:row>57</xdr:row>
      <xdr:rowOff>114485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9842284"/>
          <a:ext cx="838200" cy="44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94354</xdr:rowOff>
    </xdr:from>
    <xdr:ext cx="599010"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241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71477</xdr:rowOff>
    </xdr:from>
    <xdr:to>
      <xdr:col>55</xdr:col>
      <xdr:colOff>50800</xdr:colOff>
      <xdr:row>57</xdr:row>
      <xdr:rowOff>1627</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7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69634</xdr:rowOff>
    </xdr:from>
    <xdr:to>
      <xdr:col>50</xdr:col>
      <xdr:colOff>114300</xdr:colOff>
      <xdr:row>57</xdr:row>
      <xdr:rowOff>71623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842284"/>
          <a:ext cx="889000" cy="1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85223</xdr:rowOff>
    </xdr:from>
    <xdr:to>
      <xdr:col>50</xdr:col>
      <xdr:colOff>165100</xdr:colOff>
      <xdr:row>57</xdr:row>
      <xdr:rowOff>15373</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68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31900</xdr:rowOff>
    </xdr:from>
    <xdr:ext cx="59901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39795" y="9461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5264</xdr:rowOff>
    </xdr:from>
    <xdr:to>
      <xdr:col>45</xdr:col>
      <xdr:colOff>177800</xdr:colOff>
      <xdr:row>57</xdr:row>
      <xdr:rowOff>71623</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9777914"/>
          <a:ext cx="889000" cy="66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63449</xdr:rowOff>
    </xdr:from>
    <xdr:to>
      <xdr:col>46</xdr:col>
      <xdr:colOff>38100</xdr:colOff>
      <xdr:row>56</xdr:row>
      <xdr:rowOff>165049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66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10126</xdr:rowOff>
    </xdr:from>
    <xdr:ext cx="59901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50795" y="9439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139418</xdr:rowOff>
    </xdr:from>
    <xdr:to>
      <xdr:col>41</xdr:col>
      <xdr:colOff>50800</xdr:colOff>
      <xdr:row>57</xdr:row>
      <xdr:rowOff>5264</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9740618"/>
          <a:ext cx="889000" cy="37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99561</xdr:rowOff>
    </xdr:from>
    <xdr:to>
      <xdr:col>41</xdr:col>
      <xdr:colOff>101600</xdr:colOff>
      <xdr:row>57</xdr:row>
      <xdr:rowOff>29711</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00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46238</xdr:rowOff>
    </xdr:from>
    <xdr:ext cx="59901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61795" y="9475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125030</xdr:rowOff>
    </xdr:from>
    <xdr:to>
      <xdr:col>36</xdr:col>
      <xdr:colOff>165100</xdr:colOff>
      <xdr:row>57</xdr:row>
      <xdr:rowOff>55180</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2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46307</xdr:rowOff>
    </xdr:from>
    <xdr:ext cx="59901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672795" y="9818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63685</xdr:rowOff>
    </xdr:from>
    <xdr:to>
      <xdr:col>55</xdr:col>
      <xdr:colOff>50800</xdr:colOff>
      <xdr:row>57</xdr:row>
      <xdr:rowOff>165285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83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42112</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814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18834</xdr:rowOff>
    </xdr:from>
    <xdr:to>
      <xdr:col>50</xdr:col>
      <xdr:colOff>165100</xdr:colOff>
      <xdr:row>57</xdr:row>
      <xdr:rowOff>120434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79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111561</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988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20823</xdr:rowOff>
    </xdr:from>
    <xdr:to>
      <xdr:col>46</xdr:col>
      <xdr:colOff>38100</xdr:colOff>
      <xdr:row>57</xdr:row>
      <xdr:rowOff>122423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79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113550</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9886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125914</xdr:rowOff>
    </xdr:from>
    <xdr:to>
      <xdr:col>41</xdr:col>
      <xdr:colOff>101600</xdr:colOff>
      <xdr:row>57</xdr:row>
      <xdr:rowOff>56064</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72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47191</xdr:rowOff>
    </xdr:from>
    <xdr:ext cx="599010"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61795" y="9819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88618</xdr:rowOff>
    </xdr:from>
    <xdr:to>
      <xdr:col>36</xdr:col>
      <xdr:colOff>165100</xdr:colOff>
      <xdr:row>57</xdr:row>
      <xdr:rowOff>18768</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68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35295</xdr:rowOff>
    </xdr:from>
    <xdr:ext cx="599010"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672795" y="9465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121869</xdr:rowOff>
    </xdr:from>
    <xdr:to>
      <xdr:col>54</xdr:col>
      <xdr:colOff>189865</xdr:colOff>
      <xdr:row>78</xdr:row>
      <xdr:rowOff>114632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123369"/>
          <a:ext cx="1270" cy="1364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118459</xdr:rowOff>
    </xdr:from>
    <xdr:ext cx="469744"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491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114632</xdr:rowOff>
    </xdr:from>
    <xdr:to>
      <xdr:col>55</xdr:col>
      <xdr:colOff>88900</xdr:colOff>
      <xdr:row>78</xdr:row>
      <xdr:rowOff>114632</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487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68546</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98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303,900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121869</xdr:rowOff>
    </xdr:from>
    <xdr:to>
      <xdr:col>55</xdr:col>
      <xdr:colOff>88900</xdr:colOff>
      <xdr:row>70</xdr:row>
      <xdr:rowOff>121869</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12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107394</xdr:rowOff>
    </xdr:from>
    <xdr:to>
      <xdr:col>55</xdr:col>
      <xdr:colOff>0</xdr:colOff>
      <xdr:row>74</xdr:row>
      <xdr:rowOff>24933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2451794"/>
          <a:ext cx="838200" cy="260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16262</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2179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37835</xdr:rowOff>
    </xdr:from>
    <xdr:to>
      <xdr:col>55</xdr:col>
      <xdr:colOff>50800</xdr:colOff>
      <xdr:row>77</xdr:row>
      <xdr:rowOff>139435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3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71</xdr:row>
      <xdr:rowOff>13037</xdr:rowOff>
    </xdr:from>
    <xdr:to>
      <xdr:col>50</xdr:col>
      <xdr:colOff>114300</xdr:colOff>
      <xdr:row>72</xdr:row>
      <xdr:rowOff>107394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2185987"/>
          <a:ext cx="889000" cy="265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60348</xdr:rowOff>
    </xdr:from>
    <xdr:to>
      <xdr:col>50</xdr:col>
      <xdr:colOff>165100</xdr:colOff>
      <xdr:row>77</xdr:row>
      <xdr:rowOff>161948</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6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153075</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35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13037</xdr:rowOff>
    </xdr:from>
    <xdr:to>
      <xdr:col>45</xdr:col>
      <xdr:colOff>177800</xdr:colOff>
      <xdr:row>73</xdr:row>
      <xdr:rowOff>113644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2185987"/>
          <a:ext cx="889000" cy="443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42132</xdr:rowOff>
    </xdr:from>
    <xdr:to>
      <xdr:col>46</xdr:col>
      <xdr:colOff>38100</xdr:colOff>
      <xdr:row>77</xdr:row>
      <xdr:rowOff>143732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4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134859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336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113644</xdr:rowOff>
    </xdr:from>
    <xdr:to>
      <xdr:col>41</xdr:col>
      <xdr:colOff>50800</xdr:colOff>
      <xdr:row>74</xdr:row>
      <xdr:rowOff>99540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2629494"/>
          <a:ext cx="889000" cy="157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65565</xdr:rowOff>
    </xdr:from>
    <xdr:to>
      <xdr:col>41</xdr:col>
      <xdr:colOff>101600</xdr:colOff>
      <xdr:row>77</xdr:row>
      <xdr:rowOff>167165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267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158292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359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45901</xdr:rowOff>
    </xdr:from>
    <xdr:to>
      <xdr:col>36</xdr:col>
      <xdr:colOff>165100</xdr:colOff>
      <xdr:row>77</xdr:row>
      <xdr:rowOff>147501</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247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138628</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340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145583</xdr:rowOff>
    </xdr:from>
    <xdr:to>
      <xdr:col>55</xdr:col>
      <xdr:colOff>50800</xdr:colOff>
      <xdr:row>74</xdr:row>
      <xdr:rowOff>75733</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2661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168460</xdr:rowOff>
    </xdr:from>
    <xdr:ext cx="599010"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2512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56594</xdr:rowOff>
    </xdr:from>
    <xdr:to>
      <xdr:col>50</xdr:col>
      <xdr:colOff>165100</xdr:colOff>
      <xdr:row>72</xdr:row>
      <xdr:rowOff>158194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240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71</xdr:row>
      <xdr:rowOff>3271</xdr:rowOff>
    </xdr:from>
    <xdr:ext cx="59901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39795" y="12176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70</xdr:row>
      <xdr:rowOff>133687</xdr:rowOff>
    </xdr:from>
    <xdr:to>
      <xdr:col>46</xdr:col>
      <xdr:colOff>38100</xdr:colOff>
      <xdr:row>71</xdr:row>
      <xdr:rowOff>63837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213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69</xdr:row>
      <xdr:rowOff>80364</xdr:rowOff>
    </xdr:from>
    <xdr:ext cx="59901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50795" y="11910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62844</xdr:rowOff>
    </xdr:from>
    <xdr:to>
      <xdr:col>41</xdr:col>
      <xdr:colOff>101600</xdr:colOff>
      <xdr:row>73</xdr:row>
      <xdr:rowOff>164444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257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72</xdr:row>
      <xdr:rowOff>9521</xdr:rowOff>
    </xdr:from>
    <xdr:ext cx="59901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61795" y="12353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48740</xdr:rowOff>
    </xdr:from>
    <xdr:to>
      <xdr:col>36</xdr:col>
      <xdr:colOff>165100</xdr:colOff>
      <xdr:row>74</xdr:row>
      <xdr:rowOff>150340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273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72</xdr:row>
      <xdr:rowOff>166867</xdr:rowOff>
    </xdr:from>
    <xdr:ext cx="59901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672795" y="12511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21189</xdr:rowOff>
    </xdr:from>
    <xdr:to>
      <xdr:col>54</xdr:col>
      <xdr:colOff>189865</xdr:colOff>
      <xdr:row>97</xdr:row>
      <xdr:rowOff>130697</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451689"/>
          <a:ext cx="1270" cy="1309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134524</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76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130697</xdr:rowOff>
    </xdr:from>
    <xdr:to>
      <xdr:col>55</xdr:col>
      <xdr:colOff>88900</xdr:colOff>
      <xdr:row>97</xdr:row>
      <xdr:rowOff>130697</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761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139316</xdr:rowOff>
    </xdr:from>
    <xdr:ext cx="599010"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226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325,921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21189</xdr:rowOff>
    </xdr:from>
    <xdr:to>
      <xdr:col>55</xdr:col>
      <xdr:colOff>88900</xdr:colOff>
      <xdr:row>90</xdr:row>
      <xdr:rowOff>21189</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45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121069</xdr:rowOff>
    </xdr:from>
    <xdr:to>
      <xdr:col>55</xdr:col>
      <xdr:colOff>0</xdr:colOff>
      <xdr:row>96</xdr:row>
      <xdr:rowOff>163461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580269"/>
          <a:ext cx="838200" cy="4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45986</xdr:rowOff>
    </xdr:from>
    <xdr:ext cx="599010"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1622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23109</xdr:rowOff>
    </xdr:from>
    <xdr:to>
      <xdr:col>55</xdr:col>
      <xdr:colOff>50800</xdr:colOff>
      <xdr:row>95</xdr:row>
      <xdr:rowOff>124709</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31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121069</xdr:rowOff>
    </xdr:from>
    <xdr:to>
      <xdr:col>50</xdr:col>
      <xdr:colOff>114300</xdr:colOff>
      <xdr:row>97</xdr:row>
      <xdr:rowOff>133871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580269"/>
          <a:ext cx="889000" cy="18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86796</xdr:rowOff>
    </xdr:from>
    <xdr:to>
      <xdr:col>50</xdr:col>
      <xdr:colOff>165100</xdr:colOff>
      <xdr:row>96</xdr:row>
      <xdr:rowOff>16946</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374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33473</xdr:rowOff>
    </xdr:from>
    <xdr:ext cx="599010"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39795" y="16149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95941</xdr:rowOff>
    </xdr:from>
    <xdr:to>
      <xdr:col>45</xdr:col>
      <xdr:colOff>177800</xdr:colOff>
      <xdr:row>97</xdr:row>
      <xdr:rowOff>133871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61300" y="16726591"/>
          <a:ext cx="889000" cy="37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107307</xdr:rowOff>
    </xdr:from>
    <xdr:to>
      <xdr:col>46</xdr:col>
      <xdr:colOff>38100</xdr:colOff>
      <xdr:row>96</xdr:row>
      <xdr:rowOff>37457</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39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53984</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50795" y="16170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80584</xdr:rowOff>
    </xdr:from>
    <xdr:to>
      <xdr:col>41</xdr:col>
      <xdr:colOff>50800</xdr:colOff>
      <xdr:row>97</xdr:row>
      <xdr:rowOff>95941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711234"/>
          <a:ext cx="889000" cy="1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123117</xdr:rowOff>
    </xdr:from>
    <xdr:to>
      <xdr:col>41</xdr:col>
      <xdr:colOff>101600</xdr:colOff>
      <xdr:row>96</xdr:row>
      <xdr:rowOff>53267</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410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69794</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61795" y="16186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146754</xdr:rowOff>
    </xdr:from>
    <xdr:to>
      <xdr:col>36</xdr:col>
      <xdr:colOff>165100</xdr:colOff>
      <xdr:row>96</xdr:row>
      <xdr:rowOff>76904</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434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93431</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20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112661</xdr:rowOff>
    </xdr:from>
    <xdr:to>
      <xdr:col>55</xdr:col>
      <xdr:colOff>50800</xdr:colOff>
      <xdr:row>97</xdr:row>
      <xdr:rowOff>42811</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571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91088</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55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70269</xdr:rowOff>
    </xdr:from>
    <xdr:to>
      <xdr:col>50</xdr:col>
      <xdr:colOff>165100</xdr:colOff>
      <xdr:row>97</xdr:row>
      <xdr:rowOff>419</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52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162996</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622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83071</xdr:rowOff>
    </xdr:from>
    <xdr:to>
      <xdr:col>46</xdr:col>
      <xdr:colOff>38100</xdr:colOff>
      <xdr:row>98</xdr:row>
      <xdr:rowOff>13221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713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4348</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806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45141</xdr:rowOff>
    </xdr:from>
    <xdr:to>
      <xdr:col>41</xdr:col>
      <xdr:colOff>101600</xdr:colOff>
      <xdr:row>97</xdr:row>
      <xdr:rowOff>146741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675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137868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76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29784</xdr:rowOff>
    </xdr:from>
    <xdr:to>
      <xdr:col>36</xdr:col>
      <xdr:colOff>165100</xdr:colOff>
      <xdr:row>97</xdr:row>
      <xdr:rowOff>131384</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660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122511</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753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8925</xdr:rowOff>
    </xdr:from>
    <xdr:to>
      <xdr:col>85</xdr:col>
      <xdr:colOff>126364</xdr:colOff>
      <xdr:row>38</xdr:row>
      <xdr:rowOff>31824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323875"/>
          <a:ext cx="1269" cy="12230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35651</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550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31824</xdr:rowOff>
    </xdr:from>
    <xdr:to>
      <xdr:col>86</xdr:col>
      <xdr:colOff>25400</xdr:colOff>
      <xdr:row>38</xdr:row>
      <xdr:rowOff>31824</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5469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127052</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099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184,662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8925</xdr:rowOff>
    </xdr:from>
    <xdr:to>
      <xdr:col>86</xdr:col>
      <xdr:colOff>25400</xdr:colOff>
      <xdr:row>31</xdr:row>
      <xdr:rowOff>8925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323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163612</xdr:rowOff>
    </xdr:from>
    <xdr:to>
      <xdr:col>85</xdr:col>
      <xdr:colOff>127000</xdr:colOff>
      <xdr:row>37</xdr:row>
      <xdr:rowOff>86573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6164362"/>
          <a:ext cx="838200" cy="265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130949</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1316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108072</xdr:rowOff>
    </xdr:from>
    <xdr:to>
      <xdr:col>85</xdr:col>
      <xdr:colOff>177800</xdr:colOff>
      <xdr:row>37</xdr:row>
      <xdr:rowOff>38222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80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163612</xdr:rowOff>
    </xdr:from>
    <xdr:to>
      <xdr:col>81</xdr:col>
      <xdr:colOff>50800</xdr:colOff>
      <xdr:row>36</xdr:row>
      <xdr:rowOff>138374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164362"/>
          <a:ext cx="889000" cy="146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147201</xdr:rowOff>
    </xdr:from>
    <xdr:to>
      <xdr:col>81</xdr:col>
      <xdr:colOff>101600</xdr:colOff>
      <xdr:row>37</xdr:row>
      <xdr:rowOff>77351</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19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68478</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412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138374</xdr:rowOff>
    </xdr:from>
    <xdr:to>
      <xdr:col>76</xdr:col>
      <xdr:colOff>114300</xdr:colOff>
      <xdr:row>37</xdr:row>
      <xdr:rowOff>66678</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310574"/>
          <a:ext cx="889000" cy="99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159057</xdr:rowOff>
    </xdr:from>
    <xdr:to>
      <xdr:col>76</xdr:col>
      <xdr:colOff>165100</xdr:colOff>
      <xdr:row>37</xdr:row>
      <xdr:rowOff>89207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3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80334</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423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32182</xdr:rowOff>
    </xdr:from>
    <xdr:to>
      <xdr:col>71</xdr:col>
      <xdr:colOff>177800</xdr:colOff>
      <xdr:row>37</xdr:row>
      <xdr:rowOff>66678</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375832"/>
          <a:ext cx="889000" cy="3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139718</xdr:rowOff>
    </xdr:from>
    <xdr:to>
      <xdr:col>72</xdr:col>
      <xdr:colOff>38100</xdr:colOff>
      <xdr:row>37</xdr:row>
      <xdr:rowOff>69868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86395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08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109992</xdr:rowOff>
    </xdr:from>
    <xdr:to>
      <xdr:col>67</xdr:col>
      <xdr:colOff>101600</xdr:colOff>
      <xdr:row>37</xdr:row>
      <xdr:rowOff>40142</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28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56669</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057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35773</xdr:rowOff>
    </xdr:from>
    <xdr:to>
      <xdr:col>85</xdr:col>
      <xdr:colOff>177800</xdr:colOff>
      <xdr:row>37</xdr:row>
      <xdr:rowOff>137373</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37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122150</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294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112812</xdr:rowOff>
    </xdr:from>
    <xdr:to>
      <xdr:col>81</xdr:col>
      <xdr:colOff>101600</xdr:colOff>
      <xdr:row>36</xdr:row>
      <xdr:rowOff>42962</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113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59489</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5888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87574</xdr:rowOff>
    </xdr:from>
    <xdr:to>
      <xdr:col>76</xdr:col>
      <xdr:colOff>165100</xdr:colOff>
      <xdr:row>37</xdr:row>
      <xdr:rowOff>17724</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259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34251</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03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15878</xdr:rowOff>
    </xdr:from>
    <xdr:to>
      <xdr:col>72</xdr:col>
      <xdr:colOff>38100</xdr:colOff>
      <xdr:row>37</xdr:row>
      <xdr:rowOff>117478</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35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108605</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45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152832</xdr:rowOff>
    </xdr:from>
    <xdr:to>
      <xdr:col>67</xdr:col>
      <xdr:colOff>101600</xdr:colOff>
      <xdr:row>37</xdr:row>
      <xdr:rowOff>82982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32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74109</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417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45993</xdr:rowOff>
    </xdr:from>
    <xdr:to>
      <xdr:col>85</xdr:col>
      <xdr:colOff>126364</xdr:colOff>
      <xdr:row>57</xdr:row>
      <xdr:rowOff>55955</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18493"/>
          <a:ext cx="1269" cy="1210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59782</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983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55955</xdr:rowOff>
    </xdr:from>
    <xdr:to>
      <xdr:col>86</xdr:col>
      <xdr:colOff>25400</xdr:colOff>
      <xdr:row>57</xdr:row>
      <xdr:rowOff>55955</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9828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164120</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393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320,496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45993</xdr:rowOff>
    </xdr:from>
    <xdr:to>
      <xdr:col>86</xdr:col>
      <xdr:colOff>25400</xdr:colOff>
      <xdr:row>50</xdr:row>
      <xdr:rowOff>45993</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18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27233</xdr:rowOff>
    </xdr:from>
    <xdr:to>
      <xdr:col>85</xdr:col>
      <xdr:colOff>127000</xdr:colOff>
      <xdr:row>56</xdr:row>
      <xdr:rowOff>64696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5481300" y="9285533"/>
          <a:ext cx="838200" cy="380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157272</xdr:rowOff>
    </xdr:from>
    <xdr:ext cx="599010"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4155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7395</xdr:rowOff>
    </xdr:from>
    <xdr:to>
      <xdr:col>85</xdr:col>
      <xdr:colOff>177800</xdr:colOff>
      <xdr:row>55</xdr:row>
      <xdr:rowOff>108995</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43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64696</xdr:rowOff>
    </xdr:from>
    <xdr:to>
      <xdr:col>81</xdr:col>
      <xdr:colOff>50800</xdr:colOff>
      <xdr:row>56</xdr:row>
      <xdr:rowOff>157750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4592300" y="9665896"/>
          <a:ext cx="889000" cy="93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60325</xdr:rowOff>
    </xdr:from>
    <xdr:to>
      <xdr:col>81</xdr:col>
      <xdr:colOff>101600</xdr:colOff>
      <xdr:row>55</xdr:row>
      <xdr:rowOff>161925</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49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7002</xdr:rowOff>
    </xdr:from>
    <xdr:ext cx="599010"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181795" y="9265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157750</xdr:rowOff>
    </xdr:from>
    <xdr:to>
      <xdr:col>76</xdr:col>
      <xdr:colOff>114300</xdr:colOff>
      <xdr:row>57</xdr:row>
      <xdr:rowOff>10893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703300" y="9758950"/>
          <a:ext cx="889000" cy="2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72532</xdr:rowOff>
    </xdr:from>
    <xdr:to>
      <xdr:col>76</xdr:col>
      <xdr:colOff>165100</xdr:colOff>
      <xdr:row>56</xdr:row>
      <xdr:rowOff>2682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502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19209</xdr:rowOff>
    </xdr:from>
    <xdr:ext cx="59901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292795" y="9277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10893</xdr:rowOff>
    </xdr:from>
    <xdr:to>
      <xdr:col>71</xdr:col>
      <xdr:colOff>177800</xdr:colOff>
      <xdr:row>57</xdr:row>
      <xdr:rowOff>13157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2814300" y="9783543"/>
          <a:ext cx="889000" cy="2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117301</xdr:rowOff>
    </xdr:from>
    <xdr:to>
      <xdr:col>72</xdr:col>
      <xdr:colOff>38100</xdr:colOff>
      <xdr:row>56</xdr:row>
      <xdr:rowOff>47451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54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63978</xdr:rowOff>
    </xdr:from>
    <xdr:ext cx="59901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03795" y="9322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140458</xdr:rowOff>
    </xdr:from>
    <xdr:to>
      <xdr:col>67</xdr:col>
      <xdr:colOff>101600</xdr:colOff>
      <xdr:row>56</xdr:row>
      <xdr:rowOff>70608</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57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54</xdr:row>
      <xdr:rowOff>87135</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14795" y="9345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147883</xdr:rowOff>
    </xdr:from>
    <xdr:to>
      <xdr:col>85</xdr:col>
      <xdr:colOff>177800</xdr:colOff>
      <xdr:row>54</xdr:row>
      <xdr:rowOff>78033</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234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170760</xdr:rowOff>
    </xdr:from>
    <xdr:ext cx="599010"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086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13896</xdr:rowOff>
    </xdr:from>
    <xdr:to>
      <xdr:col>81</xdr:col>
      <xdr:colOff>101600</xdr:colOff>
      <xdr:row>56</xdr:row>
      <xdr:rowOff>115496</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615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106623</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70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106950</xdr:rowOff>
    </xdr:from>
    <xdr:to>
      <xdr:col>76</xdr:col>
      <xdr:colOff>165100</xdr:colOff>
      <xdr:row>57</xdr:row>
      <xdr:rowOff>37100</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708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28227</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800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131543</xdr:rowOff>
    </xdr:from>
    <xdr:to>
      <xdr:col>72</xdr:col>
      <xdr:colOff>38100</xdr:colOff>
      <xdr:row>57</xdr:row>
      <xdr:rowOff>61693</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9732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52820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9825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133807</xdr:rowOff>
    </xdr:from>
    <xdr:to>
      <xdr:col>67</xdr:col>
      <xdr:colOff>101600</xdr:colOff>
      <xdr:row>57</xdr:row>
      <xdr:rowOff>63957</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735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55084</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82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49175</xdr:rowOff>
    </xdr:from>
    <xdr:to>
      <xdr:col>85</xdr:col>
      <xdr:colOff>126364</xdr:colOff>
      <xdr:row>79</xdr:row>
      <xdr:rowOff>98879</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22125"/>
          <a:ext cx="1269" cy="1421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167302</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1997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130,566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49175</xdr:rowOff>
    </xdr:from>
    <xdr:to>
      <xdr:col>86</xdr:col>
      <xdr:colOff>25400</xdr:colOff>
      <xdr:row>71</xdr:row>
      <xdr:rowOff>49175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22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109328</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310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86451</xdr:rowOff>
    </xdr:from>
    <xdr:to>
      <xdr:col>85</xdr:col>
      <xdr:colOff>177800</xdr:colOff>
      <xdr:row>79</xdr:row>
      <xdr:rowOff>16601</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5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98726</xdr:rowOff>
    </xdr:from>
    <xdr:to>
      <xdr:col>81</xdr:col>
      <xdr:colOff>50800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92300" y="13643276"/>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42059</xdr:rowOff>
    </xdr:from>
    <xdr:to>
      <xdr:col>81</xdr:col>
      <xdr:colOff>101600</xdr:colOff>
      <xdr:row>78</xdr:row>
      <xdr:rowOff>143659</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15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160186</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190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98726</xdr:rowOff>
    </xdr:from>
    <xdr:to>
      <xdr:col>76</xdr:col>
      <xdr:colOff>114300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3703300" y="13643276"/>
          <a:ext cx="889000" cy="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60368</xdr:rowOff>
    </xdr:from>
    <xdr:to>
      <xdr:col>76</xdr:col>
      <xdr:colOff>165100</xdr:colOff>
      <xdr:row>78</xdr:row>
      <xdr:rowOff>161968</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33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7045</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25111" y="13208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16430</xdr:rowOff>
    </xdr:from>
    <xdr:to>
      <xdr:col>71</xdr:col>
      <xdr:colOff>177800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560980"/>
          <a:ext cx="889000" cy="8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70993</xdr:rowOff>
    </xdr:from>
    <xdr:to>
      <xdr:col>72</xdr:col>
      <xdr:colOff>38100</xdr:colOff>
      <xdr:row>79</xdr:row>
      <xdr:rowOff>1143</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4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17670</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21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19199</xdr:rowOff>
    </xdr:from>
    <xdr:to>
      <xdr:col>67</xdr:col>
      <xdr:colOff>101600</xdr:colOff>
      <xdr:row>78</xdr:row>
      <xdr:rowOff>120799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39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137326</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167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47926</xdr:rowOff>
    </xdr:from>
    <xdr:to>
      <xdr:col>76</xdr:col>
      <xdr:colOff>165100</xdr:colOff>
      <xdr:row>79</xdr:row>
      <xdr:rowOff>149526</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59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140653</xdr:rowOff>
    </xdr:from>
    <xdr:ext cx="313932"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35333" y="136852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137080</xdr:rowOff>
    </xdr:from>
    <xdr:to>
      <xdr:col>67</xdr:col>
      <xdr:colOff>101600</xdr:colOff>
      <xdr:row>79</xdr:row>
      <xdr:rowOff>67230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510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58357</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60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33176</xdr:rowOff>
    </xdr:from>
    <xdr:to>
      <xdr:col>85</xdr:col>
      <xdr:colOff>126364</xdr:colOff>
      <xdr:row>98</xdr:row>
      <xdr:rowOff>139032</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806576"/>
          <a:ext cx="1269" cy="1134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142859</xdr:rowOff>
    </xdr:from>
    <xdr:ext cx="378565"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449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139032</xdr:rowOff>
    </xdr:from>
    <xdr:to>
      <xdr:col>86</xdr:col>
      <xdr:colOff>25400</xdr:colOff>
      <xdr:row>98</xdr:row>
      <xdr:rowOff>139032</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41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151303</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581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248,299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33176</xdr:rowOff>
    </xdr:from>
    <xdr:to>
      <xdr:col>86</xdr:col>
      <xdr:colOff>25400</xdr:colOff>
      <xdr:row>92</xdr:row>
      <xdr:rowOff>33176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80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8204</xdr:rowOff>
    </xdr:from>
    <xdr:to>
      <xdr:col>85</xdr:col>
      <xdr:colOff>127000</xdr:colOff>
      <xdr:row>96</xdr:row>
      <xdr:rowOff>20512</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5481300" y="16467404"/>
          <a:ext cx="838200" cy="12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48167</xdr:rowOff>
    </xdr:from>
    <xdr:ext cx="599010"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1644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25290</xdr:rowOff>
    </xdr:from>
    <xdr:to>
      <xdr:col>85</xdr:col>
      <xdr:colOff>177800</xdr:colOff>
      <xdr:row>95</xdr:row>
      <xdr:rowOff>126890</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31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8204</xdr:rowOff>
    </xdr:from>
    <xdr:to>
      <xdr:col>81</xdr:col>
      <xdr:colOff>50800</xdr:colOff>
      <xdr:row>96</xdr:row>
      <xdr:rowOff>58392</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6467404"/>
          <a:ext cx="889000" cy="50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40875</xdr:rowOff>
    </xdr:from>
    <xdr:to>
      <xdr:col>81</xdr:col>
      <xdr:colOff>101600</xdr:colOff>
      <xdr:row>95</xdr:row>
      <xdr:rowOff>142475</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328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93</xdr:row>
      <xdr:rowOff>159002</xdr:rowOff>
    </xdr:from>
    <xdr:ext cx="59901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181795" y="16103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58392</xdr:rowOff>
    </xdr:from>
    <xdr:to>
      <xdr:col>76</xdr:col>
      <xdr:colOff>114300</xdr:colOff>
      <xdr:row>96</xdr:row>
      <xdr:rowOff>81708</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3703300" y="16517592"/>
          <a:ext cx="889000" cy="2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8575</xdr:rowOff>
    </xdr:from>
    <xdr:to>
      <xdr:col>76</xdr:col>
      <xdr:colOff>165100</xdr:colOff>
      <xdr:row>95</xdr:row>
      <xdr:rowOff>110175</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29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93</xdr:row>
      <xdr:rowOff>126702</xdr:rowOff>
    </xdr:from>
    <xdr:ext cx="59901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292795" y="16071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81708</xdr:rowOff>
    </xdr:from>
    <xdr:to>
      <xdr:col>71</xdr:col>
      <xdr:colOff>177800</xdr:colOff>
      <xdr:row>96</xdr:row>
      <xdr:rowOff>100138</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14300" y="16540908"/>
          <a:ext cx="889000" cy="18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59269</xdr:rowOff>
    </xdr:from>
    <xdr:to>
      <xdr:col>72</xdr:col>
      <xdr:colOff>38100</xdr:colOff>
      <xdr:row>95</xdr:row>
      <xdr:rowOff>160869</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347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5946</xdr:rowOff>
    </xdr:from>
    <xdr:ext cx="59901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03795" y="16122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95017</xdr:rowOff>
    </xdr:from>
    <xdr:to>
      <xdr:col>67</xdr:col>
      <xdr:colOff>101600</xdr:colOff>
      <xdr:row>96</xdr:row>
      <xdr:rowOff>25167</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38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41694</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14795" y="1615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141162</xdr:rowOff>
    </xdr:from>
    <xdr:to>
      <xdr:col>85</xdr:col>
      <xdr:colOff>177800</xdr:colOff>
      <xdr:row>96</xdr:row>
      <xdr:rowOff>71312</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42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119589</xdr:rowOff>
    </xdr:from>
    <xdr:ext cx="599010"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407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128854</xdr:rowOff>
    </xdr:from>
    <xdr:to>
      <xdr:col>81</xdr:col>
      <xdr:colOff>101600</xdr:colOff>
      <xdr:row>96</xdr:row>
      <xdr:rowOff>59004</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416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50131</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181795" y="16509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7592</xdr:rowOff>
    </xdr:from>
    <xdr:to>
      <xdr:col>76</xdr:col>
      <xdr:colOff>165100</xdr:colOff>
      <xdr:row>96</xdr:row>
      <xdr:rowOff>109192</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46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100319</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55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30908</xdr:rowOff>
    </xdr:from>
    <xdr:to>
      <xdr:col>72</xdr:col>
      <xdr:colOff>38100</xdr:colOff>
      <xdr:row>96</xdr:row>
      <xdr:rowOff>132508</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490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123635</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58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49338</xdr:rowOff>
    </xdr:from>
    <xdr:to>
      <xdr:col>67</xdr:col>
      <xdr:colOff>101600</xdr:colOff>
      <xdr:row>96</xdr:row>
      <xdr:rowOff>150938</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508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142065</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601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a:extLst>
            <a:ext uri="{FF2B5EF4-FFF2-40B4-BE49-F238E27FC236}">
              <a16:creationId xmlns:a16="http://schemas.microsoft.com/office/drawing/2014/main" id="{00000000-0008-0000-07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142803</xdr:rowOff>
    </xdr:from>
    <xdr:to>
      <xdr:col>116</xdr:col>
      <xdr:colOff>62864</xdr:colOff>
      <xdr:row>39</xdr:row>
      <xdr:rowOff>98878</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flipV="1">
          <a:off x="22159595" y="5286303"/>
          <a:ext cx="1269" cy="1499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119215</xdr:rowOff>
    </xdr:from>
    <xdr:ext cx="249299" cy="259045"/>
    <xdr:sp macro="" textlink="">
      <xdr:nvSpPr>
        <xdr:cNvPr id="738" name="諸支出金最小値テキスト">
          <a:extLst>
            <a:ext uri="{FF2B5EF4-FFF2-40B4-BE49-F238E27FC236}">
              <a16:creationId xmlns:a16="http://schemas.microsoft.com/office/drawing/2014/main" id="{00000000-0008-0000-0700-0000E2020000}"/>
            </a:ext>
          </a:extLst>
        </xdr:cNvPr>
        <xdr:cNvSpPr txBox="1"/>
      </xdr:nvSpPr>
      <xdr:spPr>
        <a:xfrm>
          <a:off x="22212300" y="6805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89480</xdr:rowOff>
    </xdr:from>
    <xdr:ext cx="469744" cy="259045"/>
    <xdr:sp macro="" textlink="">
      <xdr:nvSpPr>
        <xdr:cNvPr id="740" name="諸支出金最大値テキスト">
          <a:extLst>
            <a:ext uri="{FF2B5EF4-FFF2-40B4-BE49-F238E27FC236}">
              <a16:creationId xmlns:a16="http://schemas.microsoft.com/office/drawing/2014/main" id="{00000000-0008-0000-0700-0000E4020000}"/>
            </a:ext>
          </a:extLst>
        </xdr:cNvPr>
        <xdr:cNvSpPr txBox="1"/>
      </xdr:nvSpPr>
      <xdr:spPr>
        <a:xfrm>
          <a:off x="22212300" y="5061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9,181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142803</xdr:rowOff>
    </xdr:from>
    <xdr:to>
      <xdr:col>116</xdr:col>
      <xdr:colOff>152400</xdr:colOff>
      <xdr:row>30</xdr:row>
      <xdr:rowOff>142803</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5286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36665</xdr:rowOff>
    </xdr:from>
    <xdr:ext cx="378565" cy="259045"/>
    <xdr:sp macro="" textlink="">
      <xdr:nvSpPr>
        <xdr:cNvPr id="743" name="諸支出金平均値テキスト">
          <a:extLst>
            <a:ext uri="{FF2B5EF4-FFF2-40B4-BE49-F238E27FC236}">
              <a16:creationId xmlns:a16="http://schemas.microsoft.com/office/drawing/2014/main" id="{00000000-0008-0000-0700-0000E7020000}"/>
            </a:ext>
          </a:extLst>
        </xdr:cNvPr>
        <xdr:cNvSpPr txBox="1"/>
      </xdr:nvSpPr>
      <xdr:spPr>
        <a:xfrm>
          <a:off x="22212300" y="6551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13788</xdr:rowOff>
    </xdr:from>
    <xdr:to>
      <xdr:col>116</xdr:col>
      <xdr:colOff>114300</xdr:colOff>
      <xdr:row>39</xdr:row>
      <xdr:rowOff>115388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21107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157807</xdr:rowOff>
    </xdr:from>
    <xdr:to>
      <xdr:col>112</xdr:col>
      <xdr:colOff>38100</xdr:colOff>
      <xdr:row>39</xdr:row>
      <xdr:rowOff>87957</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1272500" y="667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104484</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34017" y="64481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98371</xdr:rowOff>
    </xdr:from>
    <xdr:to>
      <xdr:col>107</xdr:col>
      <xdr:colOff>101600</xdr:colOff>
      <xdr:row>39</xdr:row>
      <xdr:rowOff>28521</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0383500" y="6613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45048</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5017" y="6388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21299</xdr:rowOff>
    </xdr:from>
    <xdr:to>
      <xdr:col>102</xdr:col>
      <xdr:colOff>165100</xdr:colOff>
      <xdr:row>39</xdr:row>
      <xdr:rowOff>122899</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9494500" y="6707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139426</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56017" y="64830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159113</xdr:rowOff>
    </xdr:from>
    <xdr:to>
      <xdr:col>98</xdr:col>
      <xdr:colOff>38100</xdr:colOff>
      <xdr:row>39</xdr:row>
      <xdr:rowOff>89263</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8605500" y="667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105790</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67017" y="64494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163665</xdr:rowOff>
    </xdr:from>
    <xdr:ext cx="249299" cy="259045"/>
    <xdr:sp macro="" textlink="">
      <xdr:nvSpPr>
        <xdr:cNvPr id="762" name="諸支出金該当値テキスト">
          <a:extLst>
            <a:ext uri="{FF2B5EF4-FFF2-40B4-BE49-F238E27FC236}">
              <a16:creationId xmlns:a16="http://schemas.microsoft.com/office/drawing/2014/main" id="{00000000-0008-0000-0700-0000FA020000}"/>
            </a:ext>
          </a:extLst>
        </xdr:cNvPr>
        <xdr:cNvSpPr txBox="1"/>
      </xdr:nvSpPr>
      <xdr:spPr>
        <a:xfrm>
          <a:off x="22212300" y="6678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鹿児島県平均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a:extLst>
            <a:ext uri="{FF2B5EF4-FFF2-40B4-BE49-F238E27FC236}">
              <a16:creationId xmlns:a16="http://schemas.microsoft.com/office/drawing/2014/main" id="{00000000-0008-0000-0700-00001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a:extLst>
            <a:ext uri="{FF2B5EF4-FFF2-40B4-BE49-F238E27FC236}">
              <a16:creationId xmlns:a16="http://schemas.microsoft.com/office/drawing/2014/main" id="{00000000-0008-0000-0700-00001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a:extLst>
            <a:ext uri="{FF2B5EF4-FFF2-40B4-BE49-F238E27FC236}">
              <a16:creationId xmlns:a16="http://schemas.microsoft.com/office/drawing/2014/main" id="{00000000-0008-0000-0700-00001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a:extLst>
            <a:ext uri="{FF2B5EF4-FFF2-40B4-BE49-F238E27FC236}">
              <a16:creationId xmlns:a16="http://schemas.microsoft.com/office/drawing/2014/main" id="{00000000-0008-0000-0700-00002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273,579</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円となっており、類似団体と比較して一人当たりのコストが高い状況となっている。自立支援サービス費、児童手当、保育園施設型給付費、老人ホーム入所措置費等によるものである。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・商工費は住民一人当たり</a:t>
          </a:r>
          <a:r>
            <a:rPr kumimoji="1" lang="en-US" altLang="ja-JP" sz="1300">
              <a:latin typeface="ＭＳ Ｐゴシック" panose="020B0600070205080204" pitchFamily="50" charset="-128"/>
              <a:ea typeface="ＭＳ Ｐゴシック" panose="020B0600070205080204" pitchFamily="50" charset="-128"/>
            </a:rPr>
            <a:t>175,102</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円となっており、類似団体と比較して一人当たりのコストが高い状況となっている。ふるさと納税関連事業の増加によるものである。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174,599</a:t>
          </a:r>
          <a:r>
            <a:rPr kumimoji="1" lang="ja-JP" altLang="en-US" sz="1300">
              <a:latin typeface="ＭＳ Ｐゴシック" panose="020B0600070205080204" pitchFamily="50" charset="-128"/>
              <a:ea typeface="ＭＳ Ｐゴシック" panose="020B0600070205080204" pitchFamily="50" charset="-128"/>
            </a:rPr>
            <a:t>円となっており、類似団体と比較して人い当たりのコストが高い状況となっている。普通建設事業費の増加によるものである。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・今後も厳しい財政運営が予想されるが、費用対効果を考慮した事業を推進し、更なる財政健全化を図る。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鹿児島県東串良町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財政調整基金残高は、適切な財源の確保と歳出の精査により、</a:t>
          </a:r>
          <a:r>
            <a:rPr kumimoji="1" lang="en-US" altLang="ja-JP" sz="1400">
              <a:latin typeface="ＭＳ ゴシック" pitchFamily="49" charset="-128"/>
              <a:ea typeface="ＭＳ ゴシック" pitchFamily="49" charset="-128"/>
            </a:rPr>
            <a:t>50</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60</a:t>
          </a:r>
          <a:r>
            <a:rPr kumimoji="1" lang="ja-JP" altLang="en-US" sz="1400">
              <a:latin typeface="ＭＳ ゴシック" pitchFamily="49" charset="-128"/>
              <a:ea typeface="ＭＳ ゴシック" pitchFamily="49" charset="-128"/>
            </a:rPr>
            <a:t>％台の推移となっている。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今後も地方税のうち固定資産税（国有資産等所在市町村交付金）等の減少が見込まれることから、歳入の確保、歳出の見直しを徹底し、歳入歳出の均衡が保てるよう備える必要がある。</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鹿児島県東串良町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全会計収支は黒字となっている。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引き続き、水道料金及び国民健康保険税の適正化を図り、一般会計への負担を減少させ、それぞれの特別会計で効果的な事業展開を図り、黒字を継続できるように、財政健全化に努める。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AM10" sqref="AM9:CC10"/>
    </sheetView>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7319409</v>
      </c>
      <c r="BO4" s="436"/>
      <c r="BP4" s="436"/>
      <c r="BQ4" s="436"/>
      <c r="BR4" s="436"/>
      <c r="BS4" s="436"/>
      <c r="BT4" s="436"/>
      <c r="BU4" s="437"/>
      <c r="BV4" s="435">
        <v>7373207</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6.5</v>
      </c>
      <c r="CU4" s="576"/>
      <c r="CV4" s="576"/>
      <c r="CW4" s="576"/>
      <c r="CX4" s="576"/>
      <c r="CY4" s="576"/>
      <c r="CZ4" s="576"/>
      <c r="DA4" s="577"/>
      <c r="DB4" s="575">
        <v>5.3</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7103471</v>
      </c>
      <c r="BO5" s="407"/>
      <c r="BP5" s="407"/>
      <c r="BQ5" s="407"/>
      <c r="BR5" s="407"/>
      <c r="BS5" s="407"/>
      <c r="BT5" s="407"/>
      <c r="BU5" s="408"/>
      <c r="BV5" s="406">
        <v>7174199</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86.5</v>
      </c>
      <c r="CU5" s="404"/>
      <c r="CV5" s="404"/>
      <c r="CW5" s="404"/>
      <c r="CX5" s="404"/>
      <c r="CY5" s="404"/>
      <c r="CZ5" s="404"/>
      <c r="DA5" s="405"/>
      <c r="DB5" s="403">
        <v>89.2</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215938</v>
      </c>
      <c r="BO6" s="407"/>
      <c r="BP6" s="407"/>
      <c r="BQ6" s="407"/>
      <c r="BR6" s="407"/>
      <c r="BS6" s="407"/>
      <c r="BT6" s="407"/>
      <c r="BU6" s="408"/>
      <c r="BV6" s="406">
        <v>199008</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86.7</v>
      </c>
      <c r="CU6" s="550"/>
      <c r="CV6" s="550"/>
      <c r="CW6" s="550"/>
      <c r="CX6" s="550"/>
      <c r="CY6" s="550"/>
      <c r="CZ6" s="550"/>
      <c r="DA6" s="551"/>
      <c r="DB6" s="549">
        <v>89.7</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3619</v>
      </c>
      <c r="BO7" s="407"/>
      <c r="BP7" s="407"/>
      <c r="BQ7" s="407"/>
      <c r="BR7" s="407"/>
      <c r="BS7" s="407"/>
      <c r="BT7" s="407"/>
      <c r="BU7" s="408"/>
      <c r="BV7" s="406">
        <v>30503</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3256734</v>
      </c>
      <c r="CU7" s="407"/>
      <c r="CV7" s="407"/>
      <c r="CW7" s="407"/>
      <c r="CX7" s="407"/>
      <c r="CY7" s="407"/>
      <c r="CZ7" s="407"/>
      <c r="DA7" s="408"/>
      <c r="DB7" s="406">
        <v>3182767</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90</v>
      </c>
      <c r="AV8" s="465"/>
      <c r="AW8" s="465"/>
      <c r="AX8" s="465"/>
      <c r="AY8" s="420" t="s">
        <v>104</v>
      </c>
      <c r="AZ8" s="421"/>
      <c r="BA8" s="421"/>
      <c r="BB8" s="421"/>
      <c r="BC8" s="421"/>
      <c r="BD8" s="421"/>
      <c r="BE8" s="421"/>
      <c r="BF8" s="421"/>
      <c r="BG8" s="421"/>
      <c r="BH8" s="421"/>
      <c r="BI8" s="421"/>
      <c r="BJ8" s="421"/>
      <c r="BK8" s="421"/>
      <c r="BL8" s="421"/>
      <c r="BM8" s="422"/>
      <c r="BN8" s="406">
        <v>212319</v>
      </c>
      <c r="BO8" s="407"/>
      <c r="BP8" s="407"/>
      <c r="BQ8" s="407"/>
      <c r="BR8" s="407"/>
      <c r="BS8" s="407"/>
      <c r="BT8" s="407"/>
      <c r="BU8" s="408"/>
      <c r="BV8" s="406">
        <v>168505</v>
      </c>
      <c r="BW8" s="407"/>
      <c r="BX8" s="407"/>
      <c r="BY8" s="407"/>
      <c r="BZ8" s="407"/>
      <c r="CA8" s="407"/>
      <c r="CB8" s="407"/>
      <c r="CC8" s="408"/>
      <c r="CD8" s="446" t="s">
        <v>105</v>
      </c>
      <c r="CE8" s="366"/>
      <c r="CF8" s="366"/>
      <c r="CG8" s="366"/>
      <c r="CH8" s="366"/>
      <c r="CI8" s="366"/>
      <c r="CJ8" s="366"/>
      <c r="CK8" s="366"/>
      <c r="CL8" s="366"/>
      <c r="CM8" s="366"/>
      <c r="CN8" s="366"/>
      <c r="CO8" s="366"/>
      <c r="CP8" s="366"/>
      <c r="CQ8" s="366"/>
      <c r="CR8" s="366"/>
      <c r="CS8" s="447"/>
      <c r="CT8" s="509">
        <v>0.28000000000000003</v>
      </c>
      <c r="CU8" s="510"/>
      <c r="CV8" s="510"/>
      <c r="CW8" s="510"/>
      <c r="CX8" s="510"/>
      <c r="CY8" s="510"/>
      <c r="CZ8" s="510"/>
      <c r="DA8" s="511"/>
      <c r="DB8" s="509">
        <v>0.28999999999999998</v>
      </c>
      <c r="DC8" s="510"/>
      <c r="DD8" s="510"/>
      <c r="DE8" s="510"/>
      <c r="DF8" s="510"/>
      <c r="DG8" s="510"/>
      <c r="DH8" s="510"/>
      <c r="DI8" s="511"/>
    </row>
    <row r="9" spans="1:119" ht="18.75" customHeight="1" thickBot="1" x14ac:dyDescent="0.2">
      <c r="A9" s="163"/>
      <c r="B9" s="538" t="s">
        <v>106</v>
      </c>
      <c r="C9" s="539"/>
      <c r="D9" s="539"/>
      <c r="E9" s="539"/>
      <c r="F9" s="539"/>
      <c r="G9" s="539"/>
      <c r="H9" s="539"/>
      <c r="I9" s="539"/>
      <c r="J9" s="539"/>
      <c r="K9" s="457"/>
      <c r="L9" s="540" t="s">
        <v>107</v>
      </c>
      <c r="M9" s="541"/>
      <c r="N9" s="541"/>
      <c r="O9" s="541"/>
      <c r="P9" s="541"/>
      <c r="Q9" s="542"/>
      <c r="R9" s="543">
        <v>6237</v>
      </c>
      <c r="S9" s="544"/>
      <c r="T9" s="544"/>
      <c r="U9" s="544"/>
      <c r="V9" s="545"/>
      <c r="W9" s="475" t="s">
        <v>108</v>
      </c>
      <c r="X9" s="476"/>
      <c r="Y9" s="476"/>
      <c r="Z9" s="476"/>
      <c r="AA9" s="476"/>
      <c r="AB9" s="476"/>
      <c r="AC9" s="476"/>
      <c r="AD9" s="476"/>
      <c r="AE9" s="476"/>
      <c r="AF9" s="476"/>
      <c r="AG9" s="476"/>
      <c r="AH9" s="476"/>
      <c r="AI9" s="476"/>
      <c r="AJ9" s="476"/>
      <c r="AK9" s="476"/>
      <c r="AL9" s="546"/>
      <c r="AM9" s="463" t="s">
        <v>109</v>
      </c>
      <c r="AN9" s="363"/>
      <c r="AO9" s="363"/>
      <c r="AP9" s="363"/>
      <c r="AQ9" s="363"/>
      <c r="AR9" s="363"/>
      <c r="AS9" s="363"/>
      <c r="AT9" s="364"/>
      <c r="AU9" s="464" t="s">
        <v>90</v>
      </c>
      <c r="AV9" s="465"/>
      <c r="AW9" s="465"/>
      <c r="AX9" s="465"/>
      <c r="AY9" s="420" t="s">
        <v>110</v>
      </c>
      <c r="AZ9" s="421"/>
      <c r="BA9" s="421"/>
      <c r="BB9" s="421"/>
      <c r="BC9" s="421"/>
      <c r="BD9" s="421"/>
      <c r="BE9" s="421"/>
      <c r="BF9" s="421"/>
      <c r="BG9" s="421"/>
      <c r="BH9" s="421"/>
      <c r="BI9" s="421"/>
      <c r="BJ9" s="421"/>
      <c r="BK9" s="421"/>
      <c r="BL9" s="421"/>
      <c r="BM9" s="422"/>
      <c r="BN9" s="406">
        <v>43814</v>
      </c>
      <c r="BO9" s="407"/>
      <c r="BP9" s="407"/>
      <c r="BQ9" s="407"/>
      <c r="BR9" s="407"/>
      <c r="BS9" s="407"/>
      <c r="BT9" s="407"/>
      <c r="BU9" s="408"/>
      <c r="BV9" s="406">
        <v>-15089</v>
      </c>
      <c r="BW9" s="407"/>
      <c r="BX9" s="407"/>
      <c r="BY9" s="407"/>
      <c r="BZ9" s="407"/>
      <c r="CA9" s="407"/>
      <c r="CB9" s="407"/>
      <c r="CC9" s="408"/>
      <c r="CD9" s="446" t="s">
        <v>111</v>
      </c>
      <c r="CE9" s="366"/>
      <c r="CF9" s="366"/>
      <c r="CG9" s="366"/>
      <c r="CH9" s="366"/>
      <c r="CI9" s="366"/>
      <c r="CJ9" s="366"/>
      <c r="CK9" s="366"/>
      <c r="CL9" s="366"/>
      <c r="CM9" s="366"/>
      <c r="CN9" s="366"/>
      <c r="CO9" s="366"/>
      <c r="CP9" s="366"/>
      <c r="CQ9" s="366"/>
      <c r="CR9" s="366"/>
      <c r="CS9" s="447"/>
      <c r="CT9" s="403">
        <v>15.9</v>
      </c>
      <c r="CU9" s="404"/>
      <c r="CV9" s="404"/>
      <c r="CW9" s="404"/>
      <c r="CX9" s="404"/>
      <c r="CY9" s="404"/>
      <c r="CZ9" s="404"/>
      <c r="DA9" s="405"/>
      <c r="DB9" s="403">
        <v>16.8</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112</v>
      </c>
      <c r="M10" s="363"/>
      <c r="N10" s="363"/>
      <c r="O10" s="363"/>
      <c r="P10" s="363"/>
      <c r="Q10" s="364"/>
      <c r="R10" s="359">
        <v>6530</v>
      </c>
      <c r="S10" s="360"/>
      <c r="T10" s="360"/>
      <c r="U10" s="360"/>
      <c r="V10" s="419"/>
      <c r="W10" s="547"/>
      <c r="X10" s="357"/>
      <c r="Y10" s="357"/>
      <c r="Z10" s="357"/>
      <c r="AA10" s="357"/>
      <c r="AB10" s="357"/>
      <c r="AC10" s="357"/>
      <c r="AD10" s="357"/>
      <c r="AE10" s="357"/>
      <c r="AF10" s="357"/>
      <c r="AG10" s="357"/>
      <c r="AH10" s="357"/>
      <c r="AI10" s="357"/>
      <c r="AJ10" s="357"/>
      <c r="AK10" s="357"/>
      <c r="AL10" s="548"/>
      <c r="AM10" s="463" t="s">
        <v>113</v>
      </c>
      <c r="AN10" s="363"/>
      <c r="AO10" s="363"/>
      <c r="AP10" s="363"/>
      <c r="AQ10" s="363"/>
      <c r="AR10" s="363"/>
      <c r="AS10" s="363"/>
      <c r="AT10" s="364"/>
      <c r="AU10" s="464" t="s">
        <v>114</v>
      </c>
      <c r="AV10" s="465"/>
      <c r="AW10" s="465"/>
      <c r="AX10" s="465"/>
      <c r="AY10" s="420" t="s">
        <v>115</v>
      </c>
      <c r="AZ10" s="421"/>
      <c r="BA10" s="421"/>
      <c r="BB10" s="421"/>
      <c r="BC10" s="421"/>
      <c r="BD10" s="421"/>
      <c r="BE10" s="421"/>
      <c r="BF10" s="421"/>
      <c r="BG10" s="421"/>
      <c r="BH10" s="421"/>
      <c r="BI10" s="421"/>
      <c r="BJ10" s="421"/>
      <c r="BK10" s="421"/>
      <c r="BL10" s="421"/>
      <c r="BM10" s="422"/>
      <c r="BN10" s="406">
        <v>4467</v>
      </c>
      <c r="BO10" s="407"/>
      <c r="BP10" s="407"/>
      <c r="BQ10" s="407"/>
      <c r="BR10" s="407"/>
      <c r="BS10" s="407"/>
      <c r="BT10" s="407"/>
      <c r="BU10" s="408"/>
      <c r="BV10" s="406">
        <v>4425</v>
      </c>
      <c r="BW10" s="407"/>
      <c r="BX10" s="407"/>
      <c r="BY10" s="407"/>
      <c r="BZ10" s="407"/>
      <c r="CA10" s="407"/>
      <c r="CB10" s="407"/>
      <c r="CC10" s="408"/>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6361</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114</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2"/>
      <c r="M13" s="490" t="s">
        <v>130</v>
      </c>
      <c r="N13" s="491"/>
      <c r="O13" s="491"/>
      <c r="P13" s="491"/>
      <c r="Q13" s="492"/>
      <c r="R13" s="493">
        <v>6162</v>
      </c>
      <c r="S13" s="494"/>
      <c r="T13" s="494"/>
      <c r="U13" s="494"/>
      <c r="V13" s="495"/>
      <c r="W13" s="496" t="s">
        <v>131</v>
      </c>
      <c r="X13" s="392"/>
      <c r="Y13" s="392"/>
      <c r="Z13" s="392"/>
      <c r="AA13" s="392"/>
      <c r="AB13" s="393"/>
      <c r="AC13" s="359">
        <v>982</v>
      </c>
      <c r="AD13" s="360"/>
      <c r="AE13" s="360"/>
      <c r="AF13" s="360"/>
      <c r="AG13" s="361"/>
      <c r="AH13" s="359">
        <v>1075</v>
      </c>
      <c r="AI13" s="360"/>
      <c r="AJ13" s="360"/>
      <c r="AK13" s="360"/>
      <c r="AL13" s="419"/>
      <c r="AM13" s="463" t="s">
        <v>132</v>
      </c>
      <c r="AN13" s="363"/>
      <c r="AO13" s="363"/>
      <c r="AP13" s="363"/>
      <c r="AQ13" s="363"/>
      <c r="AR13" s="363"/>
      <c r="AS13" s="363"/>
      <c r="AT13" s="364"/>
      <c r="AU13" s="464" t="s">
        <v>114</v>
      </c>
      <c r="AV13" s="465"/>
      <c r="AW13" s="465"/>
      <c r="AX13" s="465"/>
      <c r="AY13" s="420" t="s">
        <v>133</v>
      </c>
      <c r="AZ13" s="421"/>
      <c r="BA13" s="421"/>
      <c r="BB13" s="421"/>
      <c r="BC13" s="421"/>
      <c r="BD13" s="421"/>
      <c r="BE13" s="421"/>
      <c r="BF13" s="421"/>
      <c r="BG13" s="421"/>
      <c r="BH13" s="421"/>
      <c r="BI13" s="421"/>
      <c r="BJ13" s="421"/>
      <c r="BK13" s="421"/>
      <c r="BL13" s="421"/>
      <c r="BM13" s="422"/>
      <c r="BN13" s="406">
        <v>48281</v>
      </c>
      <c r="BO13" s="407"/>
      <c r="BP13" s="407"/>
      <c r="BQ13" s="407"/>
      <c r="BR13" s="407"/>
      <c r="BS13" s="407"/>
      <c r="BT13" s="407"/>
      <c r="BU13" s="408"/>
      <c r="BV13" s="406">
        <v>-10664</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7.8</v>
      </c>
      <c r="CU13" s="404"/>
      <c r="CV13" s="404"/>
      <c r="CW13" s="404"/>
      <c r="CX13" s="404"/>
      <c r="CY13" s="404"/>
      <c r="CZ13" s="404"/>
      <c r="DA13" s="405"/>
      <c r="DB13" s="403">
        <v>7.9</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6453</v>
      </c>
      <c r="S14" s="494"/>
      <c r="T14" s="494"/>
      <c r="U14" s="494"/>
      <c r="V14" s="495"/>
      <c r="W14" s="497"/>
      <c r="X14" s="395"/>
      <c r="Y14" s="395"/>
      <c r="Z14" s="395"/>
      <c r="AA14" s="395"/>
      <c r="AB14" s="396"/>
      <c r="AC14" s="486">
        <v>30.7</v>
      </c>
      <c r="AD14" s="487"/>
      <c r="AE14" s="487"/>
      <c r="AF14" s="487"/>
      <c r="AG14" s="488"/>
      <c r="AH14" s="486">
        <v>33.1</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2"/>
      <c r="M15" s="490" t="s">
        <v>130</v>
      </c>
      <c r="N15" s="491"/>
      <c r="O15" s="491"/>
      <c r="P15" s="491"/>
      <c r="Q15" s="492"/>
      <c r="R15" s="493">
        <v>6259</v>
      </c>
      <c r="S15" s="494"/>
      <c r="T15" s="494"/>
      <c r="U15" s="494"/>
      <c r="V15" s="495"/>
      <c r="W15" s="496" t="s">
        <v>137</v>
      </c>
      <c r="X15" s="392"/>
      <c r="Y15" s="392"/>
      <c r="Z15" s="392"/>
      <c r="AA15" s="392"/>
      <c r="AB15" s="393"/>
      <c r="AC15" s="359">
        <v>571</v>
      </c>
      <c r="AD15" s="360"/>
      <c r="AE15" s="360"/>
      <c r="AF15" s="360"/>
      <c r="AG15" s="361"/>
      <c r="AH15" s="359">
        <v>584</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848888</v>
      </c>
      <c r="BO15" s="436"/>
      <c r="BP15" s="436"/>
      <c r="BQ15" s="436"/>
      <c r="BR15" s="436"/>
      <c r="BS15" s="436"/>
      <c r="BT15" s="436"/>
      <c r="BU15" s="437"/>
      <c r="BV15" s="435">
        <v>830640</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17.8</v>
      </c>
      <c r="AD16" s="487"/>
      <c r="AE16" s="487"/>
      <c r="AF16" s="487"/>
      <c r="AG16" s="488"/>
      <c r="AH16" s="486">
        <v>18</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3011444</v>
      </c>
      <c r="BO16" s="407"/>
      <c r="BP16" s="407"/>
      <c r="BQ16" s="407"/>
      <c r="BR16" s="407"/>
      <c r="BS16" s="407"/>
      <c r="BT16" s="407"/>
      <c r="BU16" s="408"/>
      <c r="BV16" s="406">
        <v>2945479</v>
      </c>
      <c r="BW16" s="407"/>
      <c r="BX16" s="407"/>
      <c r="BY16" s="407"/>
      <c r="BZ16" s="407"/>
      <c r="CA16" s="407"/>
      <c r="CB16" s="407"/>
      <c r="CC16" s="408"/>
      <c r="CD16" s="176"/>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77"/>
      <c r="M17" s="499" t="s">
        <v>143</v>
      </c>
      <c r="N17" s="500"/>
      <c r="O17" s="500"/>
      <c r="P17" s="500"/>
      <c r="Q17" s="501"/>
      <c r="R17" s="483" t="s">
        <v>144</v>
      </c>
      <c r="S17" s="484"/>
      <c r="T17" s="484"/>
      <c r="U17" s="484"/>
      <c r="V17" s="485"/>
      <c r="W17" s="496" t="s">
        <v>145</v>
      </c>
      <c r="X17" s="392"/>
      <c r="Y17" s="392"/>
      <c r="Z17" s="392"/>
      <c r="AA17" s="392"/>
      <c r="AB17" s="393"/>
      <c r="AC17" s="359">
        <v>1648</v>
      </c>
      <c r="AD17" s="360"/>
      <c r="AE17" s="360"/>
      <c r="AF17" s="360"/>
      <c r="AG17" s="361"/>
      <c r="AH17" s="359">
        <v>1589</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1074649</v>
      </c>
      <c r="BO17" s="407"/>
      <c r="BP17" s="407"/>
      <c r="BQ17" s="407"/>
      <c r="BR17" s="407"/>
      <c r="BS17" s="407"/>
      <c r="BT17" s="407"/>
      <c r="BU17" s="408"/>
      <c r="BV17" s="406">
        <v>1051207</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27.85</v>
      </c>
      <c r="M18" s="459"/>
      <c r="N18" s="459"/>
      <c r="O18" s="459"/>
      <c r="P18" s="459"/>
      <c r="Q18" s="459"/>
      <c r="R18" s="460"/>
      <c r="S18" s="460"/>
      <c r="T18" s="460"/>
      <c r="U18" s="460"/>
      <c r="V18" s="461"/>
      <c r="W18" s="477"/>
      <c r="X18" s="478"/>
      <c r="Y18" s="478"/>
      <c r="Z18" s="478"/>
      <c r="AA18" s="478"/>
      <c r="AB18" s="502"/>
      <c r="AC18" s="376">
        <v>51.5</v>
      </c>
      <c r="AD18" s="377"/>
      <c r="AE18" s="377"/>
      <c r="AF18" s="377"/>
      <c r="AG18" s="462"/>
      <c r="AH18" s="376">
        <v>48.9</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2864254</v>
      </c>
      <c r="BO18" s="407"/>
      <c r="BP18" s="407"/>
      <c r="BQ18" s="407"/>
      <c r="BR18" s="407"/>
      <c r="BS18" s="407"/>
      <c r="BT18" s="407"/>
      <c r="BU18" s="408"/>
      <c r="BV18" s="406">
        <v>2891799</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224</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3954388</v>
      </c>
      <c r="BO19" s="407"/>
      <c r="BP19" s="407"/>
      <c r="BQ19" s="407"/>
      <c r="BR19" s="407"/>
      <c r="BS19" s="407"/>
      <c r="BT19" s="407"/>
      <c r="BU19" s="408"/>
      <c r="BV19" s="406">
        <v>3900827</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2772</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6200933</v>
      </c>
      <c r="BO22" s="436"/>
      <c r="BP22" s="436"/>
      <c r="BQ22" s="436"/>
      <c r="BR22" s="436"/>
      <c r="BS22" s="436"/>
      <c r="BT22" s="436"/>
      <c r="BU22" s="437"/>
      <c r="BV22" s="435">
        <v>5815200</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6072892</v>
      </c>
      <c r="BO23" s="407"/>
      <c r="BP23" s="407"/>
      <c r="BQ23" s="407"/>
      <c r="BR23" s="407"/>
      <c r="BS23" s="407"/>
      <c r="BT23" s="407"/>
      <c r="BU23" s="408"/>
      <c r="BV23" s="406">
        <v>5668359</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7590</v>
      </c>
      <c r="R24" s="360"/>
      <c r="S24" s="360"/>
      <c r="T24" s="360"/>
      <c r="U24" s="360"/>
      <c r="V24" s="361"/>
      <c r="W24" s="449"/>
      <c r="X24" s="386"/>
      <c r="Y24" s="387"/>
      <c r="Z24" s="362" t="s">
        <v>162</v>
      </c>
      <c r="AA24" s="363"/>
      <c r="AB24" s="363"/>
      <c r="AC24" s="363"/>
      <c r="AD24" s="363"/>
      <c r="AE24" s="363"/>
      <c r="AF24" s="363"/>
      <c r="AG24" s="364"/>
      <c r="AH24" s="359">
        <v>81</v>
      </c>
      <c r="AI24" s="360"/>
      <c r="AJ24" s="360"/>
      <c r="AK24" s="360"/>
      <c r="AL24" s="361"/>
      <c r="AM24" s="359">
        <v>244944</v>
      </c>
      <c r="AN24" s="360"/>
      <c r="AO24" s="360"/>
      <c r="AP24" s="360"/>
      <c r="AQ24" s="360"/>
      <c r="AR24" s="361"/>
      <c r="AS24" s="359">
        <v>3024</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4736447</v>
      </c>
      <c r="BO24" s="407"/>
      <c r="BP24" s="407"/>
      <c r="BQ24" s="407"/>
      <c r="BR24" s="407"/>
      <c r="BS24" s="407"/>
      <c r="BT24" s="407"/>
      <c r="BU24" s="408"/>
      <c r="BV24" s="406">
        <v>4184886</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1</v>
      </c>
      <c r="M25" s="360"/>
      <c r="N25" s="360"/>
      <c r="O25" s="360"/>
      <c r="P25" s="361"/>
      <c r="Q25" s="359">
        <v>5940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1510103</v>
      </c>
      <c r="BO25" s="436"/>
      <c r="BP25" s="436"/>
      <c r="BQ25" s="436"/>
      <c r="BR25" s="436"/>
      <c r="BS25" s="436"/>
      <c r="BT25" s="436"/>
      <c r="BU25" s="437"/>
      <c r="BV25" s="435">
        <v>415682</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5530</v>
      </c>
      <c r="R26" s="360"/>
      <c r="S26" s="360"/>
      <c r="T26" s="360"/>
      <c r="U26" s="360"/>
      <c r="V26" s="361"/>
      <c r="W26" s="449"/>
      <c r="X26" s="386"/>
      <c r="Y26" s="387"/>
      <c r="Z26" s="362" t="s">
        <v>168</v>
      </c>
      <c r="AA26" s="417"/>
      <c r="AB26" s="417"/>
      <c r="AC26" s="417"/>
      <c r="AD26" s="417"/>
      <c r="AE26" s="417"/>
      <c r="AF26" s="417"/>
      <c r="AG26" s="418"/>
      <c r="AH26" s="359">
        <v>2</v>
      </c>
      <c r="AI26" s="360"/>
      <c r="AJ26" s="360"/>
      <c r="AK26" s="360"/>
      <c r="AL26" s="361"/>
      <c r="AM26" s="359" t="s">
        <v>169</v>
      </c>
      <c r="AN26" s="360"/>
      <c r="AO26" s="360"/>
      <c r="AP26" s="360"/>
      <c r="AQ26" s="360"/>
      <c r="AR26" s="361"/>
      <c r="AS26" s="359" t="s">
        <v>169</v>
      </c>
      <c r="AT26" s="360"/>
      <c r="AU26" s="360"/>
      <c r="AV26" s="360"/>
      <c r="AW26" s="360"/>
      <c r="AX26" s="419"/>
      <c r="AY26" s="446" t="s">
        <v>170</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171</v>
      </c>
      <c r="F27" s="363"/>
      <c r="G27" s="363"/>
      <c r="H27" s="363"/>
      <c r="I27" s="363"/>
      <c r="J27" s="363"/>
      <c r="K27" s="364"/>
      <c r="L27" s="359">
        <v>1</v>
      </c>
      <c r="M27" s="360"/>
      <c r="N27" s="360"/>
      <c r="O27" s="360"/>
      <c r="P27" s="361"/>
      <c r="Q27" s="359">
        <v>3060</v>
      </c>
      <c r="R27" s="360"/>
      <c r="S27" s="360"/>
      <c r="T27" s="360"/>
      <c r="U27" s="360"/>
      <c r="V27" s="361"/>
      <c r="W27" s="449"/>
      <c r="X27" s="386"/>
      <c r="Y27" s="387"/>
      <c r="Z27" s="362" t="s">
        <v>172</v>
      </c>
      <c r="AA27" s="363"/>
      <c r="AB27" s="363"/>
      <c r="AC27" s="363"/>
      <c r="AD27" s="363"/>
      <c r="AE27" s="363"/>
      <c r="AF27" s="363"/>
      <c r="AG27" s="364"/>
      <c r="AH27" s="359">
        <v>2</v>
      </c>
      <c r="AI27" s="360"/>
      <c r="AJ27" s="360"/>
      <c r="AK27" s="360"/>
      <c r="AL27" s="361"/>
      <c r="AM27" s="359" t="s">
        <v>169</v>
      </c>
      <c r="AN27" s="360"/>
      <c r="AO27" s="360"/>
      <c r="AP27" s="360"/>
      <c r="AQ27" s="360"/>
      <c r="AR27" s="361"/>
      <c r="AS27" s="359" t="s">
        <v>169</v>
      </c>
      <c r="AT27" s="360"/>
      <c r="AU27" s="360"/>
      <c r="AV27" s="360"/>
      <c r="AW27" s="360"/>
      <c r="AX27" s="419"/>
      <c r="AY27" s="443" t="s">
        <v>173</v>
      </c>
      <c r="AZ27" s="444"/>
      <c r="BA27" s="444"/>
      <c r="BB27" s="444"/>
      <c r="BC27" s="444"/>
      <c r="BD27" s="444"/>
      <c r="BE27" s="444"/>
      <c r="BF27" s="444"/>
      <c r="BG27" s="444"/>
      <c r="BH27" s="444"/>
      <c r="BI27" s="444"/>
      <c r="BJ27" s="444"/>
      <c r="BK27" s="444"/>
      <c r="BL27" s="444"/>
      <c r="BM27" s="445"/>
      <c r="BN27" s="440">
        <v>40517</v>
      </c>
      <c r="BO27" s="441"/>
      <c r="BP27" s="441"/>
      <c r="BQ27" s="441"/>
      <c r="BR27" s="441"/>
      <c r="BS27" s="441"/>
      <c r="BT27" s="441"/>
      <c r="BU27" s="442"/>
      <c r="BV27" s="440">
        <v>40517</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174</v>
      </c>
      <c r="F28" s="363"/>
      <c r="G28" s="363"/>
      <c r="H28" s="363"/>
      <c r="I28" s="363"/>
      <c r="J28" s="363"/>
      <c r="K28" s="364"/>
      <c r="L28" s="359">
        <v>1</v>
      </c>
      <c r="M28" s="360"/>
      <c r="N28" s="360"/>
      <c r="O28" s="360"/>
      <c r="P28" s="361"/>
      <c r="Q28" s="359">
        <v>2480</v>
      </c>
      <c r="R28" s="360"/>
      <c r="S28" s="360"/>
      <c r="T28" s="360"/>
      <c r="U28" s="360"/>
      <c r="V28" s="361"/>
      <c r="W28" s="449"/>
      <c r="X28" s="386"/>
      <c r="Y28" s="387"/>
      <c r="Z28" s="362" t="s">
        <v>175</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176</v>
      </c>
      <c r="AZ28" s="424"/>
      <c r="BA28" s="424"/>
      <c r="BB28" s="425"/>
      <c r="BC28" s="432" t="s">
        <v>46</v>
      </c>
      <c r="BD28" s="433"/>
      <c r="BE28" s="433"/>
      <c r="BF28" s="433"/>
      <c r="BG28" s="433"/>
      <c r="BH28" s="433"/>
      <c r="BI28" s="433"/>
      <c r="BJ28" s="433"/>
      <c r="BK28" s="433"/>
      <c r="BL28" s="433"/>
      <c r="BM28" s="434"/>
      <c r="BN28" s="435">
        <v>1741934</v>
      </c>
      <c r="BO28" s="436"/>
      <c r="BP28" s="436"/>
      <c r="BQ28" s="436"/>
      <c r="BR28" s="436"/>
      <c r="BS28" s="436"/>
      <c r="BT28" s="436"/>
      <c r="BU28" s="437"/>
      <c r="BV28" s="435">
        <v>1737445</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177</v>
      </c>
      <c r="F29" s="363"/>
      <c r="G29" s="363"/>
      <c r="H29" s="363"/>
      <c r="I29" s="363"/>
      <c r="J29" s="363"/>
      <c r="K29" s="364"/>
      <c r="L29" s="359">
        <v>8</v>
      </c>
      <c r="M29" s="360"/>
      <c r="N29" s="360"/>
      <c r="O29" s="360"/>
      <c r="P29" s="361"/>
      <c r="Q29" s="359">
        <v>2270</v>
      </c>
      <c r="R29" s="360"/>
      <c r="S29" s="360"/>
      <c r="T29" s="360"/>
      <c r="U29" s="360"/>
      <c r="V29" s="361"/>
      <c r="W29" s="450"/>
      <c r="X29" s="451"/>
      <c r="Y29" s="452"/>
      <c r="Z29" s="362" t="s">
        <v>178</v>
      </c>
      <c r="AA29" s="363"/>
      <c r="AB29" s="363"/>
      <c r="AC29" s="363"/>
      <c r="AD29" s="363"/>
      <c r="AE29" s="363"/>
      <c r="AF29" s="363"/>
      <c r="AG29" s="364"/>
      <c r="AH29" s="359">
        <v>83</v>
      </c>
      <c r="AI29" s="360"/>
      <c r="AJ29" s="360"/>
      <c r="AK29" s="360"/>
      <c r="AL29" s="361"/>
      <c r="AM29" s="359">
        <v>253006</v>
      </c>
      <c r="AN29" s="360"/>
      <c r="AO29" s="360"/>
      <c r="AP29" s="360"/>
      <c r="AQ29" s="360"/>
      <c r="AR29" s="361"/>
      <c r="AS29" s="359">
        <v>3048</v>
      </c>
      <c r="AT29" s="360"/>
      <c r="AU29" s="360"/>
      <c r="AV29" s="360"/>
      <c r="AW29" s="360"/>
      <c r="AX29" s="419"/>
      <c r="AY29" s="426"/>
      <c r="AZ29" s="427"/>
      <c r="BA29" s="427"/>
      <c r="BB29" s="428"/>
      <c r="BC29" s="420" t="s">
        <v>179</v>
      </c>
      <c r="BD29" s="421"/>
      <c r="BE29" s="421"/>
      <c r="BF29" s="421"/>
      <c r="BG29" s="421"/>
      <c r="BH29" s="421"/>
      <c r="BI29" s="421"/>
      <c r="BJ29" s="421"/>
      <c r="BK29" s="421"/>
      <c r="BL29" s="421"/>
      <c r="BM29" s="422"/>
      <c r="BN29" s="406">
        <v>413109</v>
      </c>
      <c r="BO29" s="407"/>
      <c r="BP29" s="407"/>
      <c r="BQ29" s="407"/>
      <c r="BR29" s="407"/>
      <c r="BS29" s="407"/>
      <c r="BT29" s="407"/>
      <c r="BU29" s="408"/>
      <c r="BV29" s="406">
        <v>353839</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180</v>
      </c>
      <c r="X30" s="374"/>
      <c r="Y30" s="374"/>
      <c r="Z30" s="374"/>
      <c r="AA30" s="374"/>
      <c r="AB30" s="374"/>
      <c r="AC30" s="374"/>
      <c r="AD30" s="374"/>
      <c r="AE30" s="374"/>
      <c r="AF30" s="374"/>
      <c r="AG30" s="375"/>
      <c r="AH30" s="376">
        <v>96.9</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3385861</v>
      </c>
      <c r="BO30" s="441"/>
      <c r="BP30" s="441"/>
      <c r="BQ30" s="441"/>
      <c r="BR30" s="441"/>
      <c r="BS30" s="441"/>
      <c r="BT30" s="441"/>
      <c r="BU30" s="442"/>
      <c r="BV30" s="440">
        <v>3005561</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15">
      <c r="A31" s="163"/>
      <c r="B31" s="185"/>
      <c r="DI31" s="186"/>
    </row>
    <row r="32" spans="1:113" ht="13.5" customHeight="1" x14ac:dyDescent="0.15">
      <c r="A32" s="163"/>
      <c r="B32" s="187"/>
      <c r="C32" s="365" t="s">
        <v>181</v>
      </c>
      <c r="D32" s="365"/>
      <c r="E32" s="365"/>
      <c r="F32" s="365"/>
      <c r="G32" s="365"/>
      <c r="H32" s="365"/>
      <c r="I32" s="365"/>
      <c r="J32" s="365"/>
      <c r="K32" s="365"/>
      <c r="L32" s="365"/>
      <c r="M32" s="365"/>
      <c r="N32" s="365"/>
      <c r="O32" s="365"/>
      <c r="P32" s="365"/>
      <c r="Q32" s="365"/>
      <c r="R32" s="365"/>
      <c r="S32" s="365"/>
      <c r="U32" s="366" t="s">
        <v>182</v>
      </c>
      <c r="V32" s="366"/>
      <c r="W32" s="366"/>
      <c r="X32" s="366"/>
      <c r="Y32" s="366"/>
      <c r="Z32" s="366"/>
      <c r="AA32" s="366"/>
      <c r="AB32" s="366"/>
      <c r="AC32" s="366"/>
      <c r="AD32" s="366"/>
      <c r="AE32" s="366"/>
      <c r="AF32" s="366"/>
      <c r="AG32" s="366"/>
      <c r="AH32" s="366"/>
      <c r="AI32" s="366"/>
      <c r="AJ32" s="366"/>
      <c r="AK32" s="366"/>
      <c r="AM32" s="366" t="s">
        <v>183</v>
      </c>
      <c r="AN32" s="366"/>
      <c r="AO32" s="366"/>
      <c r="AP32" s="366"/>
      <c r="AQ32" s="366"/>
      <c r="AR32" s="366"/>
      <c r="AS32" s="366"/>
      <c r="AT32" s="366"/>
      <c r="AU32" s="366"/>
      <c r="AV32" s="366"/>
      <c r="AW32" s="366"/>
      <c r="AX32" s="366"/>
      <c r="AY32" s="366"/>
      <c r="AZ32" s="366"/>
      <c r="BA32" s="366"/>
      <c r="BB32" s="366"/>
      <c r="BC32" s="366"/>
      <c r="BE32" s="366" t="s">
        <v>184</v>
      </c>
      <c r="BF32" s="366"/>
      <c r="BG32" s="366"/>
      <c r="BH32" s="366"/>
      <c r="BI32" s="366"/>
      <c r="BJ32" s="366"/>
      <c r="BK32" s="366"/>
      <c r="BL32" s="366"/>
      <c r="BM32" s="366"/>
      <c r="BN32" s="366"/>
      <c r="BO32" s="366"/>
      <c r="BP32" s="366"/>
      <c r="BQ32" s="366"/>
      <c r="BR32" s="366"/>
      <c r="BS32" s="366"/>
      <c r="BT32" s="366"/>
      <c r="BU32" s="366"/>
      <c r="BW32" s="366" t="s">
        <v>185</v>
      </c>
      <c r="BX32" s="366"/>
      <c r="BY32" s="366"/>
      <c r="BZ32" s="366"/>
      <c r="CA32" s="366"/>
      <c r="CB32" s="366"/>
      <c r="CC32" s="366"/>
      <c r="CD32" s="366"/>
      <c r="CE32" s="366"/>
      <c r="CF32" s="366"/>
      <c r="CG32" s="366"/>
      <c r="CH32" s="366"/>
      <c r="CI32" s="366"/>
      <c r="CJ32" s="366"/>
      <c r="CK32" s="366"/>
      <c r="CL32" s="366"/>
      <c r="CM32" s="366"/>
      <c r="CO32" s="366" t="s">
        <v>186</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15">
      <c r="A33" s="163"/>
      <c r="B33" s="187"/>
      <c r="C33" s="358" t="s">
        <v>187</v>
      </c>
      <c r="D33" s="358"/>
      <c r="E33" s="357" t="s">
        <v>188</v>
      </c>
      <c r="F33" s="357"/>
      <c r="G33" s="357"/>
      <c r="H33" s="357"/>
      <c r="I33" s="357"/>
      <c r="J33" s="357"/>
      <c r="K33" s="357"/>
      <c r="L33" s="357"/>
      <c r="M33" s="357"/>
      <c r="N33" s="357"/>
      <c r="O33" s="357"/>
      <c r="P33" s="357"/>
      <c r="Q33" s="357"/>
      <c r="R33" s="357"/>
      <c r="S33" s="357"/>
      <c r="T33" s="188"/>
      <c r="U33" s="358" t="s">
        <v>187</v>
      </c>
      <c r="V33" s="358"/>
      <c r="W33" s="357" t="s">
        <v>188</v>
      </c>
      <c r="X33" s="357"/>
      <c r="Y33" s="357"/>
      <c r="Z33" s="357"/>
      <c r="AA33" s="357"/>
      <c r="AB33" s="357"/>
      <c r="AC33" s="357"/>
      <c r="AD33" s="357"/>
      <c r="AE33" s="357"/>
      <c r="AF33" s="357"/>
      <c r="AG33" s="357"/>
      <c r="AH33" s="357"/>
      <c r="AI33" s="357"/>
      <c r="AJ33" s="357"/>
      <c r="AK33" s="357"/>
      <c r="AL33" s="188"/>
      <c r="AM33" s="358" t="s">
        <v>187</v>
      </c>
      <c r="AN33" s="358"/>
      <c r="AO33" s="357" t="s">
        <v>188</v>
      </c>
      <c r="AP33" s="357"/>
      <c r="AQ33" s="357"/>
      <c r="AR33" s="357"/>
      <c r="AS33" s="357"/>
      <c r="AT33" s="357"/>
      <c r="AU33" s="357"/>
      <c r="AV33" s="357"/>
      <c r="AW33" s="357"/>
      <c r="AX33" s="357"/>
      <c r="AY33" s="357"/>
      <c r="AZ33" s="357"/>
      <c r="BA33" s="357"/>
      <c r="BB33" s="357"/>
      <c r="BC33" s="357"/>
      <c r="BD33" s="189"/>
      <c r="BE33" s="357" t="s">
        <v>189</v>
      </c>
      <c r="BF33" s="357"/>
      <c r="BG33" s="357" t="s">
        <v>190</v>
      </c>
      <c r="BH33" s="357"/>
      <c r="BI33" s="357"/>
      <c r="BJ33" s="357"/>
      <c r="BK33" s="357"/>
      <c r="BL33" s="357"/>
      <c r="BM33" s="357"/>
      <c r="BN33" s="357"/>
      <c r="BO33" s="357"/>
      <c r="BP33" s="357"/>
      <c r="BQ33" s="357"/>
      <c r="BR33" s="357"/>
      <c r="BS33" s="357"/>
      <c r="BT33" s="357"/>
      <c r="BU33" s="357"/>
      <c r="BV33" s="189"/>
      <c r="BW33" s="358" t="s">
        <v>189</v>
      </c>
      <c r="BX33" s="358"/>
      <c r="BY33" s="357" t="s">
        <v>191</v>
      </c>
      <c r="BZ33" s="357"/>
      <c r="CA33" s="357"/>
      <c r="CB33" s="357"/>
      <c r="CC33" s="357"/>
      <c r="CD33" s="357"/>
      <c r="CE33" s="357"/>
      <c r="CF33" s="357"/>
      <c r="CG33" s="357"/>
      <c r="CH33" s="357"/>
      <c r="CI33" s="357"/>
      <c r="CJ33" s="357"/>
      <c r="CK33" s="357"/>
      <c r="CL33" s="357"/>
      <c r="CM33" s="357"/>
      <c r="CN33" s="188"/>
      <c r="CO33" s="358" t="s">
        <v>187</v>
      </c>
      <c r="CP33" s="358"/>
      <c r="CQ33" s="357" t="s">
        <v>192</v>
      </c>
      <c r="CR33" s="357"/>
      <c r="CS33" s="357"/>
      <c r="CT33" s="357"/>
      <c r="CU33" s="357"/>
      <c r="CV33" s="357"/>
      <c r="CW33" s="357"/>
      <c r="CX33" s="357"/>
      <c r="CY33" s="357"/>
      <c r="CZ33" s="357"/>
      <c r="DA33" s="357"/>
      <c r="DB33" s="357"/>
      <c r="DC33" s="357"/>
      <c r="DD33" s="357"/>
      <c r="DE33" s="357"/>
      <c r="DF33" s="188"/>
      <c r="DG33" s="356" t="s">
        <v>193</v>
      </c>
      <c r="DH33" s="356"/>
      <c r="DI33" s="190"/>
    </row>
    <row r="34" spans="1:113" ht="32.25" customHeight="1" x14ac:dyDescent="0.15">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東串良町国民健康保険特別会計</v>
      </c>
      <c r="X34" s="355"/>
      <c r="Y34" s="355"/>
      <c r="Z34" s="355"/>
      <c r="AA34" s="355"/>
      <c r="AB34" s="355"/>
      <c r="AC34" s="355"/>
      <c r="AD34" s="355"/>
      <c r="AE34" s="355"/>
      <c r="AF34" s="355"/>
      <c r="AG34" s="355"/>
      <c r="AH34" s="355"/>
      <c r="AI34" s="355"/>
      <c r="AJ34" s="355"/>
      <c r="AK34" s="355"/>
      <c r="AL34" s="163"/>
      <c r="AM34" s="354">
        <f>IF(AO34="","",MAX(C34:D43,U34:V43)+1)</f>
        <v>6</v>
      </c>
      <c r="AN34" s="354"/>
      <c r="AO34" s="355" t="str">
        <f>IF('各会計、関係団体の財政状況及び健全化判断比率'!B32="","",'各会計、関係団体の財政状況及び健全化判断比率'!B32)</f>
        <v>東串良町水道事業</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7</v>
      </c>
      <c r="BX34" s="354"/>
      <c r="BY34" s="355" t="str">
        <f>IF('各会計、関係団体の財政状況及び健全化判断比率'!B68="","",'各会計、関係団体の財政状況及び健全化判断比率'!B68)</f>
        <v>大隅肝属広域事務組合</v>
      </c>
      <c r="BZ34" s="355"/>
      <c r="CA34" s="355"/>
      <c r="CB34" s="355"/>
      <c r="CC34" s="355"/>
      <c r="CD34" s="355"/>
      <c r="CE34" s="355"/>
      <c r="CF34" s="355"/>
      <c r="CG34" s="355"/>
      <c r="CH34" s="355"/>
      <c r="CI34" s="355"/>
      <c r="CJ34" s="355"/>
      <c r="CK34" s="355"/>
      <c r="CL34" s="355"/>
      <c r="CM34" s="355"/>
      <c r="CN34" s="163"/>
      <c r="CO34" s="354" t="str">
        <f>IF(CQ34="","",MAX(C34:D43,U34:V43,AM34:AN43,BE34:BF43,BW34:BX43)+1)</f>
        <v/>
      </c>
      <c r="CP34" s="354"/>
      <c r="CQ34" s="355" t="str">
        <f>IF('各会計、関係団体の財政状況及び健全化判断比率'!BS7="","",'各会計、関係団体の財政状況及び健全化判断比率'!BS7)</f>
        <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15">
      <c r="A35" s="163"/>
      <c r="B35" s="187"/>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東串良町介護保険特別会計（保険事業勘定）</v>
      </c>
      <c r="X35" s="355"/>
      <c r="Y35" s="355"/>
      <c r="Z35" s="355"/>
      <c r="AA35" s="355"/>
      <c r="AB35" s="355"/>
      <c r="AC35" s="355"/>
      <c r="AD35" s="355"/>
      <c r="AE35" s="355"/>
      <c r="AF35" s="355"/>
      <c r="AG35" s="355"/>
      <c r="AH35" s="355"/>
      <c r="AI35" s="355"/>
      <c r="AJ35" s="355"/>
      <c r="AK35" s="355"/>
      <c r="AL35" s="163"/>
      <c r="AM35" s="354" t="str">
        <f t="shared" ref="AM35:AM43" si="0">IF(AO35="","",AM34+1)</f>
        <v/>
      </c>
      <c r="AN35" s="354"/>
      <c r="AO35" s="355"/>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8</v>
      </c>
      <c r="BX35" s="354"/>
      <c r="BY35" s="355" t="str">
        <f>IF('各会計、関係団体の財政状況及び健全化判断比率'!B69="","",'各会計、関係団体の財政状況及び健全化判断比率'!B69)</f>
        <v>大隅肝属地区消防組合</v>
      </c>
      <c r="BZ35" s="355"/>
      <c r="CA35" s="355"/>
      <c r="CB35" s="355"/>
      <c r="CC35" s="355"/>
      <c r="CD35" s="355"/>
      <c r="CE35" s="355"/>
      <c r="CF35" s="355"/>
      <c r="CG35" s="355"/>
      <c r="CH35" s="355"/>
      <c r="CI35" s="355"/>
      <c r="CJ35" s="355"/>
      <c r="CK35" s="355"/>
      <c r="CL35" s="355"/>
      <c r="CM35" s="355"/>
      <c r="CN35" s="163"/>
      <c r="CO35" s="354" t="str">
        <f t="shared" ref="CO35:CO43" si="3">IF(CQ35="","",CO34+1)</f>
        <v/>
      </c>
      <c r="CP35" s="354"/>
      <c r="CQ35" s="355" t="str">
        <f>IF('各会計、関係団体の財政状況及び健全化判断比率'!BS8="","",'各会計、関係団体の財政状況及び健全化判断比率'!BS8)</f>
        <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90"/>
    </row>
    <row r="36" spans="1:113" ht="32.25" customHeight="1" x14ac:dyDescent="0.15">
      <c r="A36" s="163"/>
      <c r="B36" s="187"/>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東串良町介護保険特別会計（サービス事業勘定）</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9</v>
      </c>
      <c r="BX36" s="354"/>
      <c r="BY36" s="355" t="str">
        <f>IF('各会計、関係団体の財政状況及び健全化判断比率'!B70="","",'各会計、関係団体の財政状況及び健全化判断比率'!B70)</f>
        <v>鹿児島県市町村総合事務組合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90"/>
    </row>
    <row r="37" spans="1:113" ht="32.25" customHeight="1" x14ac:dyDescent="0.15">
      <c r="A37" s="163"/>
      <c r="B37" s="187"/>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f t="shared" si="4"/>
        <v>5</v>
      </c>
      <c r="V37" s="354"/>
      <c r="W37" s="355" t="str">
        <f>IF('各会計、関係団体の財政状況及び健全化判断比率'!B31="","",'各会計、関係団体の財政状況及び健全化判断比率'!B31)</f>
        <v>東串良町後期高齢者医療特別会計</v>
      </c>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10</v>
      </c>
      <c r="BX37" s="354"/>
      <c r="BY37" s="355" t="str">
        <f>IF('各会計、関係団体の財政状況及び健全化判断比率'!B71="","",'各会計、関係団体の財政状況及び健全化判断比率'!B71)</f>
        <v>鹿児島県後期高齢者医療広域連合（一般会計）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15">
      <c r="A38" s="163"/>
      <c r="B38" s="187"/>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11</v>
      </c>
      <c r="BX38" s="354"/>
      <c r="BY38" s="355" t="str">
        <f>IF('各会計、関係団体の財政状況及び健全化判断比率'!B72="","",'各会計、関係団体の財政状況及び健全化判断比率'!B72)</f>
        <v>鹿児島県後期高齢者医療広域連合（特別会計）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0"/>
    </row>
    <row r="39" spans="1:113" ht="32.25" customHeight="1" x14ac:dyDescent="0.15">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0"/>
    </row>
    <row r="40" spans="1:113" ht="32.25" customHeight="1" x14ac:dyDescent="0.15">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15">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15">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15">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194</v>
      </c>
      <c r="E46" s="351" t="s">
        <v>195</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196</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197</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198</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199</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200</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201</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202</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qNuDe1avXhhYfvilVRFlpRS1HtFUFe2v2qzsgHsImdyolGN/NS3sWmTlEyxtT9MoupOQM97/8y3C9bK9IgMHWA==" saltValue="07U5tPaUqAhY6td/N+NUh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55" zoomScaleNormal="5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36" t="s">
        <v>533</v>
      </c>
      <c r="D34" s="1136"/>
      <c r="E34" s="1137"/>
      <c r="F34" s="32">
        <v>8.16</v>
      </c>
      <c r="G34" s="33">
        <v>9.5399999999999991</v>
      </c>
      <c r="H34" s="33">
        <v>6</v>
      </c>
      <c r="I34" s="33">
        <v>5.29</v>
      </c>
      <c r="J34" s="34">
        <v>6.51</v>
      </c>
      <c r="K34" s="22"/>
      <c r="L34" s="22"/>
      <c r="M34" s="22"/>
      <c r="N34" s="22"/>
      <c r="O34" s="22"/>
      <c r="P34" s="22"/>
    </row>
    <row r="35" spans="1:16" ht="39" customHeight="1" x14ac:dyDescent="0.15">
      <c r="A35" s="22"/>
      <c r="B35" s="35"/>
      <c r="C35" s="1132" t="s">
        <v>534</v>
      </c>
      <c r="D35" s="1132"/>
      <c r="E35" s="1133"/>
      <c r="F35" s="36">
        <v>9.7799999999999994</v>
      </c>
      <c r="G35" s="37">
        <v>8.73</v>
      </c>
      <c r="H35" s="37">
        <v>6.55</v>
      </c>
      <c r="I35" s="37">
        <v>6.47</v>
      </c>
      <c r="J35" s="38">
        <v>6.35</v>
      </c>
      <c r="K35" s="22"/>
      <c r="L35" s="22"/>
      <c r="M35" s="22"/>
      <c r="N35" s="22"/>
      <c r="O35" s="22"/>
      <c r="P35" s="22"/>
    </row>
    <row r="36" spans="1:16" ht="39" customHeight="1" x14ac:dyDescent="0.15">
      <c r="A36" s="22"/>
      <c r="B36" s="35"/>
      <c r="C36" s="1132" t="s">
        <v>535</v>
      </c>
      <c r="D36" s="1132"/>
      <c r="E36" s="1133"/>
      <c r="F36" s="36">
        <v>1.86</v>
      </c>
      <c r="G36" s="37">
        <v>3.66</v>
      </c>
      <c r="H36" s="37">
        <v>1.52</v>
      </c>
      <c r="I36" s="37">
        <v>2.39</v>
      </c>
      <c r="J36" s="38">
        <v>3.11</v>
      </c>
      <c r="K36" s="22"/>
      <c r="L36" s="22"/>
      <c r="M36" s="22"/>
      <c r="N36" s="22"/>
      <c r="O36" s="22"/>
      <c r="P36" s="22"/>
    </row>
    <row r="37" spans="1:16" ht="39" customHeight="1" x14ac:dyDescent="0.15">
      <c r="A37" s="22"/>
      <c r="B37" s="35"/>
      <c r="C37" s="1132" t="s">
        <v>536</v>
      </c>
      <c r="D37" s="1132"/>
      <c r="E37" s="1133"/>
      <c r="F37" s="36">
        <v>2.92</v>
      </c>
      <c r="G37" s="37">
        <v>2.83</v>
      </c>
      <c r="H37" s="37">
        <v>1.75</v>
      </c>
      <c r="I37" s="37">
        <v>1.52</v>
      </c>
      <c r="J37" s="38">
        <v>2.06</v>
      </c>
      <c r="K37" s="22"/>
      <c r="L37" s="22"/>
      <c r="M37" s="22"/>
      <c r="N37" s="22"/>
      <c r="O37" s="22"/>
      <c r="P37" s="22"/>
    </row>
    <row r="38" spans="1:16" ht="39" customHeight="1" x14ac:dyDescent="0.15">
      <c r="A38" s="22"/>
      <c r="B38" s="35"/>
      <c r="C38" s="1132" t="s">
        <v>537</v>
      </c>
      <c r="D38" s="1132"/>
      <c r="E38" s="1133"/>
      <c r="F38" s="36">
        <v>0.03</v>
      </c>
      <c r="G38" s="37">
        <v>7.0000000000000007E-2</v>
      </c>
      <c r="H38" s="37">
        <v>0.11</v>
      </c>
      <c r="I38" s="37">
        <v>0.08</v>
      </c>
      <c r="J38" s="38">
        <v>0.09</v>
      </c>
      <c r="K38" s="22"/>
      <c r="L38" s="22"/>
      <c r="M38" s="22"/>
      <c r="N38" s="22"/>
      <c r="O38" s="22"/>
      <c r="P38" s="22"/>
    </row>
    <row r="39" spans="1:16" ht="39" customHeight="1" x14ac:dyDescent="0.15">
      <c r="A39" s="22"/>
      <c r="B39" s="35"/>
      <c r="C39" s="1132" t="s">
        <v>538</v>
      </c>
      <c r="D39" s="1132"/>
      <c r="E39" s="1133"/>
      <c r="F39" s="36">
        <v>0.02</v>
      </c>
      <c r="G39" s="37">
        <v>0.01</v>
      </c>
      <c r="H39" s="37">
        <v>0.02</v>
      </c>
      <c r="I39" s="37">
        <v>0.02</v>
      </c>
      <c r="J39" s="38">
        <v>0.03</v>
      </c>
      <c r="K39" s="22"/>
      <c r="L39" s="22"/>
      <c r="M39" s="22"/>
      <c r="N39" s="22"/>
      <c r="O39" s="22"/>
      <c r="P39" s="22"/>
    </row>
    <row r="40" spans="1:16" ht="39" customHeight="1" x14ac:dyDescent="0.15">
      <c r="A40" s="22"/>
      <c r="B40" s="35"/>
      <c r="C40" s="1132"/>
      <c r="D40" s="1132"/>
      <c r="E40" s="1133"/>
      <c r="F40" s="36"/>
      <c r="G40" s="37"/>
      <c r="H40" s="37"/>
      <c r="I40" s="37"/>
      <c r="J40" s="38"/>
      <c r="K40" s="22"/>
      <c r="L40" s="22"/>
      <c r="M40" s="22"/>
      <c r="N40" s="22"/>
      <c r="O40" s="22"/>
      <c r="P40" s="22"/>
    </row>
    <row r="41" spans="1:16" ht="39" customHeight="1" x14ac:dyDescent="0.15">
      <c r="A41" s="22"/>
      <c r="B41" s="35"/>
      <c r="C41" s="1132"/>
      <c r="D41" s="1132"/>
      <c r="E41" s="1133"/>
      <c r="F41" s="36"/>
      <c r="G41" s="37"/>
      <c r="H41" s="37"/>
      <c r="I41" s="37"/>
      <c r="J41" s="38"/>
      <c r="K41" s="22"/>
      <c r="L41" s="22"/>
      <c r="M41" s="22"/>
      <c r="N41" s="22"/>
      <c r="O41" s="22"/>
      <c r="P41" s="22"/>
    </row>
    <row r="42" spans="1:16" ht="39" customHeight="1" x14ac:dyDescent="0.15">
      <c r="A42" s="22"/>
      <c r="B42" s="39"/>
      <c r="C42" s="1132" t="s">
        <v>539</v>
      </c>
      <c r="D42" s="1132"/>
      <c r="E42" s="1133"/>
      <c r="F42" s="36" t="s">
        <v>487</v>
      </c>
      <c r="G42" s="37" t="s">
        <v>487</v>
      </c>
      <c r="H42" s="37" t="s">
        <v>487</v>
      </c>
      <c r="I42" s="37" t="s">
        <v>487</v>
      </c>
      <c r="J42" s="38" t="s">
        <v>487</v>
      </c>
      <c r="K42" s="22"/>
      <c r="L42" s="22"/>
      <c r="M42" s="22"/>
      <c r="N42" s="22"/>
      <c r="O42" s="22"/>
      <c r="P42" s="22"/>
    </row>
    <row r="43" spans="1:16" ht="39" customHeight="1" thickBot="1" x14ac:dyDescent="0.2">
      <c r="A43" s="22"/>
      <c r="B43" s="40"/>
      <c r="C43" s="1134" t="s">
        <v>540</v>
      </c>
      <c r="D43" s="1134"/>
      <c r="E43" s="1135"/>
      <c r="F43" s="41" t="s">
        <v>487</v>
      </c>
      <c r="G43" s="42" t="s">
        <v>487</v>
      </c>
      <c r="H43" s="42" t="s">
        <v>487</v>
      </c>
      <c r="I43" s="42" t="s">
        <v>487</v>
      </c>
      <c r="J43" s="43" t="s">
        <v>487</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JBCtUUVTEFvs/BO3YmoPsqFq4UxXyXizaoQbyvQ45PhohdiSsmarJQFnZrb4DPo7+vRfyUH6jBBcHvbFxNipbw==" saltValue="qr//JYN6zLdaMexPhIvfW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F44" zoomScale="85" zoomScaleNormal="85" zoomScaleSheetLayoutView="55" workbookViewId="0">
      <selection activeCell="R56" sqref="R56"/>
    </sheetView>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526</v>
      </c>
      <c r="L44" s="54" t="s">
        <v>527</v>
      </c>
      <c r="M44" s="54" t="s">
        <v>528</v>
      </c>
      <c r="N44" s="54" t="s">
        <v>529</v>
      </c>
      <c r="O44" s="55" t="s">
        <v>530</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547</v>
      </c>
      <c r="L45" s="58">
        <v>573</v>
      </c>
      <c r="M45" s="58">
        <v>604</v>
      </c>
      <c r="N45" s="58">
        <v>670</v>
      </c>
      <c r="O45" s="59">
        <v>643</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487</v>
      </c>
      <c r="L46" s="62" t="s">
        <v>487</v>
      </c>
      <c r="M46" s="62" t="s">
        <v>487</v>
      </c>
      <c r="N46" s="62" t="s">
        <v>487</v>
      </c>
      <c r="O46" s="63" t="s">
        <v>487</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487</v>
      </c>
      <c r="L47" s="62" t="s">
        <v>487</v>
      </c>
      <c r="M47" s="62" t="s">
        <v>487</v>
      </c>
      <c r="N47" s="62" t="s">
        <v>487</v>
      </c>
      <c r="O47" s="63" t="s">
        <v>487</v>
      </c>
      <c r="P47" s="46"/>
      <c r="Q47" s="46"/>
      <c r="R47" s="46"/>
      <c r="S47" s="46"/>
      <c r="T47" s="46"/>
      <c r="U47" s="46"/>
    </row>
    <row r="48" spans="1:21" ht="30.75" customHeight="1" x14ac:dyDescent="0.15">
      <c r="A48" s="46"/>
      <c r="B48" s="1163"/>
      <c r="C48" s="1164"/>
      <c r="D48" s="60"/>
      <c r="E48" s="1140" t="s">
        <v>13</v>
      </c>
      <c r="F48" s="1140"/>
      <c r="G48" s="1140"/>
      <c r="H48" s="1140"/>
      <c r="I48" s="1140"/>
      <c r="J48" s="1141"/>
      <c r="K48" s="61">
        <v>13</v>
      </c>
      <c r="L48" s="62">
        <v>18</v>
      </c>
      <c r="M48" s="62">
        <v>19</v>
      </c>
      <c r="N48" s="62">
        <v>20</v>
      </c>
      <c r="O48" s="63">
        <v>22</v>
      </c>
      <c r="P48" s="46"/>
      <c r="Q48" s="46"/>
      <c r="R48" s="46"/>
      <c r="S48" s="46"/>
      <c r="T48" s="46"/>
      <c r="U48" s="46"/>
    </row>
    <row r="49" spans="1:21" ht="30.75" customHeight="1" x14ac:dyDescent="0.15">
      <c r="A49" s="46"/>
      <c r="B49" s="1163"/>
      <c r="C49" s="1164"/>
      <c r="D49" s="60"/>
      <c r="E49" s="1140" t="s">
        <v>14</v>
      </c>
      <c r="F49" s="1140"/>
      <c r="G49" s="1140"/>
      <c r="H49" s="1140"/>
      <c r="I49" s="1140"/>
      <c r="J49" s="1141"/>
      <c r="K49" s="61">
        <v>45</v>
      </c>
      <c r="L49" s="62">
        <v>42</v>
      </c>
      <c r="M49" s="62">
        <v>39</v>
      </c>
      <c r="N49" s="62">
        <v>20</v>
      </c>
      <c r="O49" s="63">
        <v>7</v>
      </c>
      <c r="P49" s="46"/>
      <c r="Q49" s="46"/>
      <c r="R49" s="46"/>
      <c r="S49" s="46"/>
      <c r="T49" s="46"/>
      <c r="U49" s="46"/>
    </row>
    <row r="50" spans="1:21" ht="30.75" customHeight="1" x14ac:dyDescent="0.15">
      <c r="A50" s="46"/>
      <c r="B50" s="1163"/>
      <c r="C50" s="1164"/>
      <c r="D50" s="60"/>
      <c r="E50" s="1140" t="s">
        <v>15</v>
      </c>
      <c r="F50" s="1140"/>
      <c r="G50" s="1140"/>
      <c r="H50" s="1140"/>
      <c r="I50" s="1140"/>
      <c r="J50" s="1141"/>
      <c r="K50" s="61">
        <v>0</v>
      </c>
      <c r="L50" s="62">
        <v>0</v>
      </c>
      <c r="M50" s="62">
        <v>0</v>
      </c>
      <c r="N50" s="62">
        <v>0</v>
      </c>
      <c r="O50" s="63">
        <v>0</v>
      </c>
      <c r="P50" s="46"/>
      <c r="Q50" s="46"/>
      <c r="R50" s="46"/>
      <c r="S50" s="46"/>
      <c r="T50" s="46"/>
      <c r="U50" s="46"/>
    </row>
    <row r="51" spans="1:21" ht="30.75" customHeight="1" x14ac:dyDescent="0.15">
      <c r="A51" s="46"/>
      <c r="B51" s="1165"/>
      <c r="C51" s="1166"/>
      <c r="D51" s="64"/>
      <c r="E51" s="1140" t="s">
        <v>16</v>
      </c>
      <c r="F51" s="1140"/>
      <c r="G51" s="1140"/>
      <c r="H51" s="1140"/>
      <c r="I51" s="1140"/>
      <c r="J51" s="1141"/>
      <c r="K51" s="61" t="s">
        <v>487</v>
      </c>
      <c r="L51" s="62" t="s">
        <v>487</v>
      </c>
      <c r="M51" s="62" t="s">
        <v>487</v>
      </c>
      <c r="N51" s="62" t="s">
        <v>487</v>
      </c>
      <c r="O51" s="63" t="s">
        <v>487</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413</v>
      </c>
      <c r="L52" s="62">
        <v>432</v>
      </c>
      <c r="M52" s="62">
        <v>448</v>
      </c>
      <c r="N52" s="62">
        <v>495</v>
      </c>
      <c r="O52" s="63">
        <v>469</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192</v>
      </c>
      <c r="L53" s="67">
        <v>201</v>
      </c>
      <c r="M53" s="67">
        <v>214</v>
      </c>
      <c r="N53" s="67">
        <v>215</v>
      </c>
      <c r="O53" s="68">
        <v>203</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15">
      <c r="B58" s="1146" t="s">
        <v>24</v>
      </c>
      <c r="C58" s="1147"/>
      <c r="D58" s="1152" t="s">
        <v>25</v>
      </c>
      <c r="E58" s="1153"/>
      <c r="F58" s="1153"/>
      <c r="G58" s="1153"/>
      <c r="H58" s="1153"/>
      <c r="I58" s="1153"/>
      <c r="J58" s="1154"/>
      <c r="K58" s="81"/>
      <c r="L58" s="82"/>
      <c r="M58" s="82"/>
      <c r="N58" s="82"/>
      <c r="O58" s="83"/>
    </row>
    <row r="59" spans="1:21" ht="31.5" customHeight="1" x14ac:dyDescent="0.15">
      <c r="B59" s="1148"/>
      <c r="C59" s="1149"/>
      <c r="D59" s="1155" t="s">
        <v>26</v>
      </c>
      <c r="E59" s="1156"/>
      <c r="F59" s="1156"/>
      <c r="G59" s="1156"/>
      <c r="H59" s="1156"/>
      <c r="I59" s="1156"/>
      <c r="J59" s="1157"/>
      <c r="K59" s="84"/>
      <c r="L59" s="85"/>
      <c r="M59" s="85"/>
      <c r="N59" s="85"/>
      <c r="O59" s="86"/>
    </row>
    <row r="60" spans="1:21" ht="31.5" customHeight="1" thickBot="1" x14ac:dyDescent="0.2">
      <c r="B60" s="1150"/>
      <c r="C60" s="1151"/>
      <c r="D60" s="1158" t="s">
        <v>27</v>
      </c>
      <c r="E60" s="1159"/>
      <c r="F60" s="1159"/>
      <c r="G60" s="1159"/>
      <c r="H60" s="1159"/>
      <c r="I60" s="1159"/>
      <c r="J60" s="1160"/>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kGg4vVIprWojvvS+Phzy0AA1U4fhnNzzPPAvrc8ybOCLLutUc3MszrfRChFi8omC5QHmn8QrbCiYTxgTILPtjA==" saltValue="Y1anin2rL6d4JHcGooNR2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4" zoomScale="55" zoomScaleNormal="55"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526</v>
      </c>
      <c r="J40" s="101" t="s">
        <v>527</v>
      </c>
      <c r="K40" s="101" t="s">
        <v>528</v>
      </c>
      <c r="L40" s="101" t="s">
        <v>529</v>
      </c>
      <c r="M40" s="102" t="s">
        <v>530</v>
      </c>
    </row>
    <row r="41" spans="2:13" ht="27.75" customHeight="1" x14ac:dyDescent="0.15">
      <c r="B41" s="1181" t="s">
        <v>30</v>
      </c>
      <c r="C41" s="1182"/>
      <c r="D41" s="103"/>
      <c r="E41" s="1183" t="s">
        <v>31</v>
      </c>
      <c r="F41" s="1183"/>
      <c r="G41" s="1183"/>
      <c r="H41" s="1184"/>
      <c r="I41" s="330">
        <v>5763</v>
      </c>
      <c r="J41" s="331">
        <v>5818</v>
      </c>
      <c r="K41" s="331">
        <v>5718</v>
      </c>
      <c r="L41" s="331">
        <v>5815</v>
      </c>
      <c r="M41" s="332">
        <v>6201</v>
      </c>
    </row>
    <row r="42" spans="2:13" ht="27.75" customHeight="1" x14ac:dyDescent="0.15">
      <c r="B42" s="1171"/>
      <c r="C42" s="1172"/>
      <c r="D42" s="104"/>
      <c r="E42" s="1175" t="s">
        <v>32</v>
      </c>
      <c r="F42" s="1175"/>
      <c r="G42" s="1175"/>
      <c r="H42" s="1176"/>
      <c r="I42" s="333">
        <v>425</v>
      </c>
      <c r="J42" s="334">
        <v>325</v>
      </c>
      <c r="K42" s="334">
        <v>202</v>
      </c>
      <c r="L42" s="334">
        <v>396</v>
      </c>
      <c r="M42" s="335">
        <v>306</v>
      </c>
    </row>
    <row r="43" spans="2:13" ht="27.75" customHeight="1" x14ac:dyDescent="0.15">
      <c r="B43" s="1171"/>
      <c r="C43" s="1172"/>
      <c r="D43" s="104"/>
      <c r="E43" s="1175" t="s">
        <v>33</v>
      </c>
      <c r="F43" s="1175"/>
      <c r="G43" s="1175"/>
      <c r="H43" s="1176"/>
      <c r="I43" s="333">
        <v>271</v>
      </c>
      <c r="J43" s="334">
        <v>252</v>
      </c>
      <c r="K43" s="334">
        <v>235</v>
      </c>
      <c r="L43" s="334">
        <v>217</v>
      </c>
      <c r="M43" s="335">
        <v>195</v>
      </c>
    </row>
    <row r="44" spans="2:13" ht="27.75" customHeight="1" x14ac:dyDescent="0.15">
      <c r="B44" s="1171"/>
      <c r="C44" s="1172"/>
      <c r="D44" s="104"/>
      <c r="E44" s="1175" t="s">
        <v>34</v>
      </c>
      <c r="F44" s="1175"/>
      <c r="G44" s="1175"/>
      <c r="H44" s="1176"/>
      <c r="I44" s="333">
        <v>114</v>
      </c>
      <c r="J44" s="334">
        <v>68</v>
      </c>
      <c r="K44" s="334">
        <v>40</v>
      </c>
      <c r="L44" s="334">
        <v>25</v>
      </c>
      <c r="M44" s="335">
        <v>71</v>
      </c>
    </row>
    <row r="45" spans="2:13" ht="27.75" customHeight="1" x14ac:dyDescent="0.15">
      <c r="B45" s="1171"/>
      <c r="C45" s="1172"/>
      <c r="D45" s="104"/>
      <c r="E45" s="1175" t="s">
        <v>35</v>
      </c>
      <c r="F45" s="1175"/>
      <c r="G45" s="1175"/>
      <c r="H45" s="1176"/>
      <c r="I45" s="333">
        <v>300</v>
      </c>
      <c r="J45" s="334">
        <v>199</v>
      </c>
      <c r="K45" s="334">
        <v>108</v>
      </c>
      <c r="L45" s="334">
        <v>161</v>
      </c>
      <c r="M45" s="335">
        <v>129</v>
      </c>
    </row>
    <row r="46" spans="2:13" ht="27.75" customHeight="1" x14ac:dyDescent="0.15">
      <c r="B46" s="1171"/>
      <c r="C46" s="1172"/>
      <c r="D46" s="105"/>
      <c r="E46" s="1175" t="s">
        <v>36</v>
      </c>
      <c r="F46" s="1175"/>
      <c r="G46" s="1175"/>
      <c r="H46" s="1176"/>
      <c r="I46" s="333" t="s">
        <v>487</v>
      </c>
      <c r="J46" s="334" t="s">
        <v>487</v>
      </c>
      <c r="K46" s="334" t="s">
        <v>487</v>
      </c>
      <c r="L46" s="334" t="s">
        <v>487</v>
      </c>
      <c r="M46" s="335" t="s">
        <v>487</v>
      </c>
    </row>
    <row r="47" spans="2:13" ht="27.75" customHeight="1" x14ac:dyDescent="0.15">
      <c r="B47" s="1171"/>
      <c r="C47" s="1172"/>
      <c r="D47" s="106"/>
      <c r="E47" s="1185" t="s">
        <v>37</v>
      </c>
      <c r="F47" s="1186"/>
      <c r="G47" s="1186"/>
      <c r="H47" s="1187"/>
      <c r="I47" s="333" t="s">
        <v>487</v>
      </c>
      <c r="J47" s="334" t="s">
        <v>487</v>
      </c>
      <c r="K47" s="334" t="s">
        <v>487</v>
      </c>
      <c r="L47" s="334" t="s">
        <v>487</v>
      </c>
      <c r="M47" s="335" t="s">
        <v>487</v>
      </c>
    </row>
    <row r="48" spans="2:13" ht="27.75" customHeight="1" x14ac:dyDescent="0.15">
      <c r="B48" s="1171"/>
      <c r="C48" s="1172"/>
      <c r="D48" s="104"/>
      <c r="E48" s="1175" t="s">
        <v>38</v>
      </c>
      <c r="F48" s="1175"/>
      <c r="G48" s="1175"/>
      <c r="H48" s="1176"/>
      <c r="I48" s="333" t="s">
        <v>487</v>
      </c>
      <c r="J48" s="334" t="s">
        <v>487</v>
      </c>
      <c r="K48" s="334" t="s">
        <v>487</v>
      </c>
      <c r="L48" s="334" t="s">
        <v>487</v>
      </c>
      <c r="M48" s="335" t="s">
        <v>487</v>
      </c>
    </row>
    <row r="49" spans="2:13" ht="27.75" customHeight="1" x14ac:dyDescent="0.15">
      <c r="B49" s="1173"/>
      <c r="C49" s="1174"/>
      <c r="D49" s="104"/>
      <c r="E49" s="1175" t="s">
        <v>39</v>
      </c>
      <c r="F49" s="1175"/>
      <c r="G49" s="1175"/>
      <c r="H49" s="1176"/>
      <c r="I49" s="333" t="s">
        <v>487</v>
      </c>
      <c r="J49" s="334" t="s">
        <v>487</v>
      </c>
      <c r="K49" s="334" t="s">
        <v>487</v>
      </c>
      <c r="L49" s="334" t="s">
        <v>487</v>
      </c>
      <c r="M49" s="335" t="s">
        <v>487</v>
      </c>
    </row>
    <row r="50" spans="2:13" ht="27.75" customHeight="1" x14ac:dyDescent="0.15">
      <c r="B50" s="1169" t="s">
        <v>40</v>
      </c>
      <c r="C50" s="1170"/>
      <c r="D50" s="107"/>
      <c r="E50" s="1175" t="s">
        <v>41</v>
      </c>
      <c r="F50" s="1175"/>
      <c r="G50" s="1175"/>
      <c r="H50" s="1176"/>
      <c r="I50" s="333">
        <v>3101</v>
      </c>
      <c r="J50" s="334">
        <v>3887</v>
      </c>
      <c r="K50" s="334">
        <v>4864</v>
      </c>
      <c r="L50" s="334">
        <v>5253</v>
      </c>
      <c r="M50" s="335">
        <v>5697</v>
      </c>
    </row>
    <row r="51" spans="2:13" ht="27.75" customHeight="1" x14ac:dyDescent="0.15">
      <c r="B51" s="1171"/>
      <c r="C51" s="1172"/>
      <c r="D51" s="104"/>
      <c r="E51" s="1175" t="s">
        <v>42</v>
      </c>
      <c r="F51" s="1175"/>
      <c r="G51" s="1175"/>
      <c r="H51" s="1176"/>
      <c r="I51" s="333">
        <v>53</v>
      </c>
      <c r="J51" s="334">
        <v>39</v>
      </c>
      <c r="K51" s="334">
        <v>26</v>
      </c>
      <c r="L51" s="334">
        <v>16</v>
      </c>
      <c r="M51" s="335">
        <v>8</v>
      </c>
    </row>
    <row r="52" spans="2:13" ht="27.75" customHeight="1" x14ac:dyDescent="0.15">
      <c r="B52" s="1173"/>
      <c r="C52" s="1174"/>
      <c r="D52" s="104"/>
      <c r="E52" s="1175" t="s">
        <v>43</v>
      </c>
      <c r="F52" s="1175"/>
      <c r="G52" s="1175"/>
      <c r="H52" s="1176"/>
      <c r="I52" s="333">
        <v>4448</v>
      </c>
      <c r="J52" s="334">
        <v>4786</v>
      </c>
      <c r="K52" s="334">
        <v>4675</v>
      </c>
      <c r="L52" s="334">
        <v>4834</v>
      </c>
      <c r="M52" s="335">
        <v>5108</v>
      </c>
    </row>
    <row r="53" spans="2:13" ht="27.75" customHeight="1" thickBot="1" x14ac:dyDescent="0.2">
      <c r="B53" s="1177" t="s">
        <v>19</v>
      </c>
      <c r="C53" s="1178"/>
      <c r="D53" s="108"/>
      <c r="E53" s="1179" t="s">
        <v>44</v>
      </c>
      <c r="F53" s="1179"/>
      <c r="G53" s="1179"/>
      <c r="H53" s="1180"/>
      <c r="I53" s="336">
        <v>-730</v>
      </c>
      <c r="J53" s="337">
        <v>-2050</v>
      </c>
      <c r="K53" s="337">
        <v>-3261</v>
      </c>
      <c r="L53" s="337">
        <v>-3487</v>
      </c>
      <c r="M53" s="338">
        <v>-3911</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9owiFcK0VUMlQ8ZMRFWCR4cn2Yp/86tM44sw8O0RJn2QtJjwRPQEaLep4awIuWTejTILa7ONPXD5UJcxgUEP9Q==" saltValue="h/S0cGZxjDQsgoV+/m4a6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E53" zoomScale="55" zoomScaleNormal="55" zoomScaleSheetLayoutView="100" workbookViewId="0">
      <selection activeCell="H62" sqref="H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528</v>
      </c>
      <c r="G54" s="117" t="s">
        <v>529</v>
      </c>
      <c r="H54" s="118" t="s">
        <v>530</v>
      </c>
    </row>
    <row r="55" spans="2:8" ht="52.5" customHeight="1" x14ac:dyDescent="0.15">
      <c r="B55" s="119"/>
      <c r="C55" s="1196" t="s">
        <v>46</v>
      </c>
      <c r="D55" s="1196"/>
      <c r="E55" s="1197"/>
      <c r="F55" s="339">
        <v>1733</v>
      </c>
      <c r="G55" s="339">
        <v>1737</v>
      </c>
      <c r="H55" s="340">
        <v>1742</v>
      </c>
    </row>
    <row r="56" spans="2:8" ht="52.5" customHeight="1" x14ac:dyDescent="0.15">
      <c r="B56" s="120"/>
      <c r="C56" s="1198" t="s">
        <v>47</v>
      </c>
      <c r="D56" s="1198"/>
      <c r="E56" s="1199"/>
      <c r="F56" s="341">
        <v>339</v>
      </c>
      <c r="G56" s="341">
        <v>354</v>
      </c>
      <c r="H56" s="342">
        <v>413</v>
      </c>
    </row>
    <row r="57" spans="2:8" ht="53.25" customHeight="1" x14ac:dyDescent="0.15">
      <c r="B57" s="120"/>
      <c r="C57" s="1200" t="s">
        <v>48</v>
      </c>
      <c r="D57" s="1200"/>
      <c r="E57" s="1201"/>
      <c r="F57" s="343">
        <v>2636</v>
      </c>
      <c r="G57" s="343">
        <v>3006</v>
      </c>
      <c r="H57" s="344">
        <v>3386</v>
      </c>
    </row>
    <row r="58" spans="2:8" ht="45.75" customHeight="1" x14ac:dyDescent="0.15">
      <c r="B58" s="121"/>
      <c r="C58" s="1188" t="s">
        <v>546</v>
      </c>
      <c r="D58" s="1189"/>
      <c r="E58" s="1190"/>
      <c r="F58" s="345">
        <v>1792</v>
      </c>
      <c r="G58" s="345">
        <v>2069</v>
      </c>
      <c r="H58" s="346">
        <v>1789</v>
      </c>
    </row>
    <row r="59" spans="2:8" ht="45.75" customHeight="1" x14ac:dyDescent="0.15">
      <c r="B59" s="121"/>
      <c r="C59" s="1188" t="s">
        <v>547</v>
      </c>
      <c r="D59" s="1189"/>
      <c r="E59" s="1190"/>
      <c r="F59" s="345">
        <v>830</v>
      </c>
      <c r="G59" s="345">
        <v>922</v>
      </c>
      <c r="H59" s="346">
        <v>922</v>
      </c>
    </row>
    <row r="60" spans="2:8" ht="45.75" customHeight="1" x14ac:dyDescent="0.15">
      <c r="B60" s="121"/>
      <c r="C60" s="1188" t="s">
        <v>548</v>
      </c>
      <c r="D60" s="1189"/>
      <c r="E60" s="1190"/>
      <c r="F60" s="345">
        <v>7</v>
      </c>
      <c r="G60" s="345">
        <v>11</v>
      </c>
      <c r="H60" s="346">
        <v>14</v>
      </c>
    </row>
    <row r="61" spans="2:8" ht="45.75" customHeight="1" x14ac:dyDescent="0.15">
      <c r="B61" s="121"/>
      <c r="C61" s="1188" t="s">
        <v>549</v>
      </c>
      <c r="D61" s="1189"/>
      <c r="E61" s="1190"/>
      <c r="F61" s="345">
        <v>5</v>
      </c>
      <c r="G61" s="345">
        <v>3</v>
      </c>
      <c r="H61" s="346">
        <v>3</v>
      </c>
    </row>
    <row r="62" spans="2:8" ht="45.75" customHeight="1" thickBot="1" x14ac:dyDescent="0.2">
      <c r="B62" s="122"/>
      <c r="C62" s="1191" t="s">
        <v>550</v>
      </c>
      <c r="D62" s="1192"/>
      <c r="E62" s="1193"/>
      <c r="F62" s="347">
        <v>1</v>
      </c>
      <c r="G62" s="347">
        <v>1</v>
      </c>
      <c r="H62" s="348">
        <v>1</v>
      </c>
    </row>
    <row r="63" spans="2:8" ht="52.5" customHeight="1" thickBot="1" x14ac:dyDescent="0.2">
      <c r="B63" s="123"/>
      <c r="C63" s="1194" t="s">
        <v>49</v>
      </c>
      <c r="D63" s="1194"/>
      <c r="E63" s="1195"/>
      <c r="F63" s="349">
        <v>4708</v>
      </c>
      <c r="G63" s="349">
        <v>5097</v>
      </c>
      <c r="H63" s="350">
        <v>5541</v>
      </c>
    </row>
    <row r="64" spans="2:8" x14ac:dyDescent="0.15"/>
  </sheetData>
  <sheetProtection algorithmName="SHA-512" hashValue="kg7X+VlzGCKCyWKfMQttJ65f7UHi8hc4pwGgrx+BCDT7eyPgaqIVhA00ur19ubDUqyoz6hvSaOpb9JqmeDgJXQ==" saltValue="tdRrYAEG9CFrSvE+8GZtE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525</v>
      </c>
      <c r="G2" s="137"/>
      <c r="H2" s="138"/>
    </row>
    <row r="3" spans="1:8" x14ac:dyDescent="0.15">
      <c r="A3" s="134" t="s">
        <v>518</v>
      </c>
      <c r="B3" s="139"/>
      <c r="C3" s="140"/>
      <c r="D3" s="141">
        <v>156025</v>
      </c>
      <c r="E3" s="142"/>
      <c r="F3" s="143">
        <v>200194</v>
      </c>
      <c r="G3" s="144"/>
      <c r="H3" s="145"/>
    </row>
    <row r="4" spans="1:8" x14ac:dyDescent="0.15">
      <c r="A4" s="146"/>
      <c r="B4" s="147"/>
      <c r="C4" s="148"/>
      <c r="D4" s="149">
        <v>51491</v>
      </c>
      <c r="E4" s="150"/>
      <c r="F4" s="151">
        <v>106422</v>
      </c>
      <c r="G4" s="152"/>
      <c r="H4" s="153"/>
    </row>
    <row r="5" spans="1:8" x14ac:dyDescent="0.15">
      <c r="A5" s="134" t="s">
        <v>520</v>
      </c>
      <c r="B5" s="139"/>
      <c r="C5" s="140"/>
      <c r="D5" s="141">
        <v>136836</v>
      </c>
      <c r="E5" s="142"/>
      <c r="F5" s="143">
        <v>196914</v>
      </c>
      <c r="G5" s="144"/>
      <c r="H5" s="145"/>
    </row>
    <row r="6" spans="1:8" x14ac:dyDescent="0.15">
      <c r="A6" s="146"/>
      <c r="B6" s="147"/>
      <c r="C6" s="148"/>
      <c r="D6" s="149">
        <v>52895</v>
      </c>
      <c r="E6" s="150"/>
      <c r="F6" s="151">
        <v>98966</v>
      </c>
      <c r="G6" s="152"/>
      <c r="H6" s="153"/>
    </row>
    <row r="7" spans="1:8" x14ac:dyDescent="0.15">
      <c r="A7" s="134" t="s">
        <v>521</v>
      </c>
      <c r="B7" s="139"/>
      <c r="C7" s="140"/>
      <c r="D7" s="141">
        <v>121941</v>
      </c>
      <c r="E7" s="142"/>
      <c r="F7" s="143">
        <v>204757</v>
      </c>
      <c r="G7" s="144"/>
      <c r="H7" s="145"/>
    </row>
    <row r="8" spans="1:8" x14ac:dyDescent="0.15">
      <c r="A8" s="146"/>
      <c r="B8" s="147"/>
      <c r="C8" s="148"/>
      <c r="D8" s="149">
        <v>49602</v>
      </c>
      <c r="E8" s="150"/>
      <c r="F8" s="151">
        <v>106071</v>
      </c>
      <c r="G8" s="152"/>
      <c r="H8" s="153"/>
    </row>
    <row r="9" spans="1:8" x14ac:dyDescent="0.15">
      <c r="A9" s="134" t="s">
        <v>522</v>
      </c>
      <c r="B9" s="139"/>
      <c r="C9" s="140"/>
      <c r="D9" s="141">
        <v>191806</v>
      </c>
      <c r="E9" s="142"/>
      <c r="F9" s="143">
        <v>194971</v>
      </c>
      <c r="G9" s="144"/>
      <c r="H9" s="145"/>
    </row>
    <row r="10" spans="1:8" x14ac:dyDescent="0.15">
      <c r="A10" s="146"/>
      <c r="B10" s="147"/>
      <c r="C10" s="148"/>
      <c r="D10" s="149">
        <v>51716</v>
      </c>
      <c r="E10" s="150"/>
      <c r="F10" s="151">
        <v>105966</v>
      </c>
      <c r="G10" s="152"/>
      <c r="H10" s="153"/>
    </row>
    <row r="11" spans="1:8" x14ac:dyDescent="0.15">
      <c r="A11" s="134" t="s">
        <v>523</v>
      </c>
      <c r="B11" s="139"/>
      <c r="C11" s="140"/>
      <c r="D11" s="141">
        <v>203135</v>
      </c>
      <c r="E11" s="142"/>
      <c r="F11" s="143">
        <v>224172</v>
      </c>
      <c r="G11" s="144"/>
      <c r="H11" s="145"/>
    </row>
    <row r="12" spans="1:8" x14ac:dyDescent="0.15">
      <c r="A12" s="146"/>
      <c r="B12" s="147"/>
      <c r="C12" s="154"/>
      <c r="D12" s="149">
        <v>39520</v>
      </c>
      <c r="E12" s="150"/>
      <c r="F12" s="151">
        <v>117611</v>
      </c>
      <c r="G12" s="152"/>
      <c r="H12" s="153"/>
    </row>
    <row r="13" spans="1:8" x14ac:dyDescent="0.15">
      <c r="A13" s="134"/>
      <c r="B13" s="139"/>
      <c r="C13" s="140"/>
      <c r="D13" s="141">
        <v>161949</v>
      </c>
      <c r="E13" s="142"/>
      <c r="F13" s="143">
        <v>204202</v>
      </c>
      <c r="G13" s="155"/>
      <c r="H13" s="145"/>
    </row>
    <row r="14" spans="1:8" x14ac:dyDescent="0.15">
      <c r="A14" s="146"/>
      <c r="B14" s="147"/>
      <c r="C14" s="148"/>
      <c r="D14" s="149">
        <v>49045</v>
      </c>
      <c r="E14" s="150"/>
      <c r="F14" s="151">
        <v>107007</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8.17</v>
      </c>
      <c r="C19" s="156">
        <f>ROUND(VALUE(SUBSTITUTE(実質収支比率等に係る経年分析!G$48,"▲","-")),2)</f>
        <v>9.5399999999999991</v>
      </c>
      <c r="D19" s="156">
        <f>ROUND(VALUE(SUBSTITUTE(実質収支比率等に係る経年分析!H$48,"▲","-")),2)</f>
        <v>6.01</v>
      </c>
      <c r="E19" s="156">
        <f>ROUND(VALUE(SUBSTITUTE(実質収支比率等に係る経年分析!I$48,"▲","-")),2)</f>
        <v>5.29</v>
      </c>
      <c r="F19" s="156">
        <f>ROUND(VALUE(SUBSTITUTE(実質収支比率等に係る経年分析!J$48,"▲","-")),2)</f>
        <v>6.52</v>
      </c>
    </row>
    <row r="20" spans="1:11" x14ac:dyDescent="0.15">
      <c r="A20" s="156" t="s">
        <v>53</v>
      </c>
      <c r="B20" s="156">
        <f>ROUND(VALUE(SUBSTITUTE(実質収支比率等に係る経年分析!F$47,"▲","-")),2)</f>
        <v>64.02</v>
      </c>
      <c r="C20" s="156">
        <f>ROUND(VALUE(SUBSTITUTE(実質収支比率等に係る経年分析!G$47,"▲","-")),2)</f>
        <v>63.32</v>
      </c>
      <c r="D20" s="156">
        <f>ROUND(VALUE(SUBSTITUTE(実質収支比率等に係る経年分析!H$47,"▲","-")),2)</f>
        <v>56.72</v>
      </c>
      <c r="E20" s="156">
        <f>ROUND(VALUE(SUBSTITUTE(実質収支比率等に係る経年分析!I$47,"▲","-")),2)</f>
        <v>54.59</v>
      </c>
      <c r="F20" s="156">
        <f>ROUND(VALUE(SUBSTITUTE(実質収支比率等に係る経年分析!J$47,"▲","-")),2)</f>
        <v>53.49</v>
      </c>
    </row>
    <row r="21" spans="1:11" x14ac:dyDescent="0.15">
      <c r="A21" s="156" t="s">
        <v>54</v>
      </c>
      <c r="B21" s="156">
        <f>IF(ISNUMBER(VALUE(SUBSTITUTE(実質収支比率等に係る経年分析!F$49,"▲","-"))),ROUND(VALUE(SUBSTITUTE(実質収支比率等に係る経年分析!F$49,"▲","-")),2),NA())</f>
        <v>4.47</v>
      </c>
      <c r="C21" s="156">
        <f>IF(ISNUMBER(VALUE(SUBSTITUTE(実質収支比率等に係る経年分析!G$49,"▲","-"))),ROUND(VALUE(SUBSTITUTE(実質収支比率等に係る経年分析!G$49,"▲","-")),2),NA())</f>
        <v>5.77</v>
      </c>
      <c r="D21" s="156">
        <f>IF(ISNUMBER(VALUE(SUBSTITUTE(実質収支比率等に係る経年分析!H$49,"▲","-"))),ROUND(VALUE(SUBSTITUTE(実質収支比率等に係る経年分析!H$49,"▲","-")),2),NA())</f>
        <v>-10.74</v>
      </c>
      <c r="E21" s="156">
        <f>IF(ISNUMBER(VALUE(SUBSTITUTE(実質収支比率等に係る経年分析!I$49,"▲","-"))),ROUND(VALUE(SUBSTITUTE(実質収支比率等に係る経年分析!I$49,"▲","-")),2),NA())</f>
        <v>-0.34</v>
      </c>
      <c r="F21" s="156">
        <f>IF(ISNUMBER(VALUE(SUBSTITUTE(実質収支比率等に係る経年分析!J$49,"▲","-"))),ROUND(VALUE(SUBSTITUTE(実質収支比率等に係る経年分析!J$49,"▲","-")),2),NA())</f>
        <v>1.48</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15">
      <c r="A31" s="157" t="str">
        <f>IF(連結実質赤字比率に係る赤字・黒字の構成分析!C$39="",NA(),連結実質赤字比率に係る赤字・黒字の構成分析!C$39)</f>
        <v>東串良町後期高齢者医療特別会計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0.02</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0.01</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0.02</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0.03</v>
      </c>
    </row>
    <row r="32" spans="1:11" x14ac:dyDescent="0.15">
      <c r="A32" s="157" t="str">
        <f>IF(連結実質赤字比率に係る赤字・黒字の構成分析!C$38="",NA(),連結実質赤字比率に係る赤字・黒字の構成分析!C$38)</f>
        <v>東串良町介護保険特別会計（サービス事業勘定）</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0.03</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7.0000000000000007E-2</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0.08</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0.09</v>
      </c>
    </row>
    <row r="33" spans="1:16" x14ac:dyDescent="0.15">
      <c r="A33" s="157" t="str">
        <f>IF(連結実質赤字比率に係る赤字・黒字の構成分析!C$37="",NA(),連結実質赤字比率に係る赤字・黒字の構成分析!C$37)</f>
        <v>東串良町介護保険特別会計（保険事業勘定）</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2.92</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2.83</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1.75</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1.52</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2.06</v>
      </c>
    </row>
    <row r="34" spans="1:16" x14ac:dyDescent="0.15">
      <c r="A34" s="157" t="str">
        <f>IF(連結実質赤字比率に係る赤字・黒字の構成分析!C$36="",NA(),連結実質赤字比率に係る赤字・黒字の構成分析!C$36)</f>
        <v>東串良町国民健康保険特別会計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1.86</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3.66</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1.52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2.39</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3.11</v>
      </c>
    </row>
    <row r="35" spans="1:16" x14ac:dyDescent="0.15">
      <c r="A35" s="157" t="str">
        <f>IF(連結実質赤字比率に係る赤字・黒字の構成分析!C$35="",NA(),連結実質赤字比率に係る赤字・黒字の構成分析!C$35)</f>
        <v>東串良町水道事業</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9.7799999999999994</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8.73</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6.55</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6.47</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6.35</v>
      </c>
    </row>
    <row r="36" spans="1:16" x14ac:dyDescent="0.15">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8.16</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9.5399999999999991</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6</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5.29</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6.51</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413</v>
      </c>
      <c r="E42" s="158"/>
      <c r="F42" s="158"/>
      <c r="G42" s="158">
        <f>'実質公債費比率（分子）の構造'!L$52</f>
        <v>432</v>
      </c>
      <c r="H42" s="158"/>
      <c r="I42" s="158"/>
      <c r="J42" s="158">
        <f>'実質公債費比率（分子）の構造'!M$52</f>
        <v>448</v>
      </c>
      <c r="K42" s="158"/>
      <c r="L42" s="158"/>
      <c r="M42" s="158">
        <f>'実質公債費比率（分子）の構造'!N$52</f>
        <v>495</v>
      </c>
      <c r="N42" s="158"/>
      <c r="O42" s="158"/>
      <c r="P42" s="158">
        <f>'実質公債費比率（分子）の構造'!O$52</f>
        <v>469</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f>'実質公債費比率（分子）の構造'!K$50</f>
        <v>0</v>
      </c>
      <c r="C44" s="158"/>
      <c r="D44" s="158"/>
      <c r="E44" s="158">
        <f>'実質公債費比率（分子）の構造'!L$50</f>
        <v>0</v>
      </c>
      <c r="F44" s="158"/>
      <c r="G44" s="158"/>
      <c r="H44" s="158">
        <f>'実質公債費比率（分子）の構造'!M$50</f>
        <v>0</v>
      </c>
      <c r="I44" s="158"/>
      <c r="J44" s="158"/>
      <c r="K44" s="158">
        <f>'実質公債費比率（分子）の構造'!N$50</f>
        <v>0</v>
      </c>
      <c r="L44" s="158"/>
      <c r="M44" s="158"/>
      <c r="N44" s="158">
        <f>'実質公債費比率（分子）の構造'!O$50</f>
        <v>0</v>
      </c>
      <c r="O44" s="158"/>
      <c r="P44" s="158"/>
    </row>
    <row r="45" spans="1:16" x14ac:dyDescent="0.15">
      <c r="A45" s="158" t="s">
        <v>63</v>
      </c>
      <c r="B45" s="158">
        <f>'実質公債費比率（分子）の構造'!K$49</f>
        <v>45</v>
      </c>
      <c r="C45" s="158"/>
      <c r="D45" s="158"/>
      <c r="E45" s="158">
        <f>'実質公債費比率（分子）の構造'!L$49</f>
        <v>42</v>
      </c>
      <c r="F45" s="158"/>
      <c r="G45" s="158"/>
      <c r="H45" s="158">
        <f>'実質公債費比率（分子）の構造'!M$49</f>
        <v>39</v>
      </c>
      <c r="I45" s="158"/>
      <c r="J45" s="158"/>
      <c r="K45" s="158">
        <f>'実質公債費比率（分子）の構造'!N$49</f>
        <v>20</v>
      </c>
      <c r="L45" s="158"/>
      <c r="M45" s="158"/>
      <c r="N45" s="158">
        <f>'実質公債費比率（分子）の構造'!O$49</f>
        <v>7</v>
      </c>
      <c r="O45" s="158"/>
      <c r="P45" s="158"/>
    </row>
    <row r="46" spans="1:16" x14ac:dyDescent="0.15">
      <c r="A46" s="158" t="s">
        <v>64</v>
      </c>
      <c r="B46" s="158">
        <f>'実質公債費比率（分子）の構造'!K$48</f>
        <v>13</v>
      </c>
      <c r="C46" s="158"/>
      <c r="D46" s="158"/>
      <c r="E46" s="158">
        <f>'実質公債費比率（分子）の構造'!L$48</f>
        <v>18</v>
      </c>
      <c r="F46" s="158"/>
      <c r="G46" s="158"/>
      <c r="H46" s="158">
        <f>'実質公債費比率（分子）の構造'!M$48</f>
        <v>19</v>
      </c>
      <c r="I46" s="158"/>
      <c r="J46" s="158"/>
      <c r="K46" s="158">
        <f>'実質公債費比率（分子）の構造'!N$48</f>
        <v>20</v>
      </c>
      <c r="L46" s="158"/>
      <c r="M46" s="158"/>
      <c r="N46" s="158">
        <f>'実質公債費比率（分子）の構造'!O$48</f>
        <v>22</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547</v>
      </c>
      <c r="C49" s="158"/>
      <c r="D49" s="158"/>
      <c r="E49" s="158">
        <f>'実質公債費比率（分子）の構造'!L$45</f>
        <v>573</v>
      </c>
      <c r="F49" s="158"/>
      <c r="G49" s="158"/>
      <c r="H49" s="158">
        <f>'実質公債費比率（分子）の構造'!M$45</f>
        <v>604</v>
      </c>
      <c r="I49" s="158"/>
      <c r="J49" s="158"/>
      <c r="K49" s="158">
        <f>'実質公債費比率（分子）の構造'!N$45</f>
        <v>670</v>
      </c>
      <c r="L49" s="158"/>
      <c r="M49" s="158"/>
      <c r="N49" s="158">
        <f>'実質公債費比率（分子）の構造'!O$45</f>
        <v>643</v>
      </c>
      <c r="O49" s="158"/>
      <c r="P49" s="158"/>
    </row>
    <row r="50" spans="1:16" x14ac:dyDescent="0.15">
      <c r="A50" s="158" t="s">
        <v>67</v>
      </c>
      <c r="B50" s="158" t="e">
        <f>NA()</f>
        <v>#N/A</v>
      </c>
      <c r="C50" s="158">
        <f>IF(ISNUMBER('実質公債費比率（分子）の構造'!K$53),'実質公債費比率（分子）の構造'!K$53,NA())</f>
        <v>192</v>
      </c>
      <c r="D50" s="158" t="e">
        <f>NA()</f>
        <v>#N/A</v>
      </c>
      <c r="E50" s="158" t="e">
        <f>NA()</f>
        <v>#N/A</v>
      </c>
      <c r="F50" s="158">
        <f>IF(ISNUMBER('実質公債費比率（分子）の構造'!L$53),'実質公債費比率（分子）の構造'!L$53,NA())</f>
        <v>201</v>
      </c>
      <c r="G50" s="158" t="e">
        <f>NA()</f>
        <v>#N/A</v>
      </c>
      <c r="H50" s="158" t="e">
        <f>NA()</f>
        <v>#N/A</v>
      </c>
      <c r="I50" s="158">
        <f>IF(ISNUMBER('実質公債費比率（分子）の構造'!M$53),'実質公債費比率（分子）の構造'!M$53,NA())</f>
        <v>214</v>
      </c>
      <c r="J50" s="158" t="e">
        <f>NA()</f>
        <v>#N/A</v>
      </c>
      <c r="K50" s="158" t="e">
        <f>NA()</f>
        <v>#N/A</v>
      </c>
      <c r="L50" s="158">
        <f>IF(ISNUMBER('実質公債費比率（分子）の構造'!N$53),'実質公債費比率（分子）の構造'!N$53,NA())</f>
        <v>215</v>
      </c>
      <c r="M50" s="158" t="e">
        <f>NA()</f>
        <v>#N/A</v>
      </c>
      <c r="N50" s="158" t="e">
        <f>NA()</f>
        <v>#N/A</v>
      </c>
      <c r="O50" s="158">
        <f>IF(ISNUMBER('実質公債費比率（分子）の構造'!O$53),'実質公債費比率（分子）の構造'!O$53,NA())</f>
        <v>203</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4448</v>
      </c>
      <c r="E56" s="157"/>
      <c r="F56" s="157"/>
      <c r="G56" s="157">
        <f>'将来負担比率（分子）の構造'!J$52</f>
        <v>4786</v>
      </c>
      <c r="H56" s="157"/>
      <c r="I56" s="157"/>
      <c r="J56" s="157">
        <f>'将来負担比率（分子）の構造'!K$52</f>
        <v>4675</v>
      </c>
      <c r="K56" s="157"/>
      <c r="L56" s="157"/>
      <c r="M56" s="157">
        <f>'将来負担比率（分子）の構造'!L$52</f>
        <v>4834</v>
      </c>
      <c r="N56" s="157"/>
      <c r="O56" s="157"/>
      <c r="P56" s="157">
        <f>'将来負担比率（分子）の構造'!M$52</f>
        <v>5108</v>
      </c>
    </row>
    <row r="57" spans="1:16" x14ac:dyDescent="0.15">
      <c r="A57" s="157" t="s">
        <v>42</v>
      </c>
      <c r="B57" s="157"/>
      <c r="C57" s="157"/>
      <c r="D57" s="157">
        <f>'将来負担比率（分子）の構造'!I$51</f>
        <v>53</v>
      </c>
      <c r="E57" s="157"/>
      <c r="F57" s="157"/>
      <c r="G57" s="157">
        <f>'将来負担比率（分子）の構造'!J$51</f>
        <v>39</v>
      </c>
      <c r="H57" s="157"/>
      <c r="I57" s="157"/>
      <c r="J57" s="157">
        <f>'将来負担比率（分子）の構造'!K$51</f>
        <v>26</v>
      </c>
      <c r="K57" s="157"/>
      <c r="L57" s="157"/>
      <c r="M57" s="157">
        <f>'将来負担比率（分子）の構造'!L$51</f>
        <v>16</v>
      </c>
      <c r="N57" s="157"/>
      <c r="O57" s="157"/>
      <c r="P57" s="157">
        <f>'将来負担比率（分子）の構造'!M$51</f>
        <v>8</v>
      </c>
    </row>
    <row r="58" spans="1:16" x14ac:dyDescent="0.15">
      <c r="A58" s="157" t="s">
        <v>41</v>
      </c>
      <c r="B58" s="157"/>
      <c r="C58" s="157"/>
      <c r="D58" s="157">
        <f>'将来負担比率（分子）の構造'!I$50</f>
        <v>3101</v>
      </c>
      <c r="E58" s="157"/>
      <c r="F58" s="157"/>
      <c r="G58" s="157">
        <f>'将来負担比率（分子）の構造'!J$50</f>
        <v>3887</v>
      </c>
      <c r="H58" s="157"/>
      <c r="I58" s="157"/>
      <c r="J58" s="157">
        <f>'将来負担比率（分子）の構造'!K$50</f>
        <v>4864</v>
      </c>
      <c r="K58" s="157"/>
      <c r="L58" s="157"/>
      <c r="M58" s="157">
        <f>'将来負担比率（分子）の構造'!L$50</f>
        <v>5253</v>
      </c>
      <c r="N58" s="157"/>
      <c r="O58" s="157"/>
      <c r="P58" s="157">
        <f>'将来負担比率（分子）の構造'!M$50</f>
        <v>5697</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300</v>
      </c>
      <c r="C62" s="157"/>
      <c r="D62" s="157"/>
      <c r="E62" s="157">
        <f>'将来負担比率（分子）の構造'!J$45</f>
        <v>199</v>
      </c>
      <c r="F62" s="157"/>
      <c r="G62" s="157"/>
      <c r="H62" s="157">
        <f>'将来負担比率（分子）の構造'!K$45</f>
        <v>108</v>
      </c>
      <c r="I62" s="157"/>
      <c r="J62" s="157"/>
      <c r="K62" s="157">
        <f>'将来負担比率（分子）の構造'!L$45</f>
        <v>161</v>
      </c>
      <c r="L62" s="157"/>
      <c r="M62" s="157"/>
      <c r="N62" s="157">
        <f>'将来負担比率（分子）の構造'!M$45</f>
        <v>129</v>
      </c>
      <c r="O62" s="157"/>
      <c r="P62" s="157"/>
    </row>
    <row r="63" spans="1:16" x14ac:dyDescent="0.15">
      <c r="A63" s="157" t="s">
        <v>34</v>
      </c>
      <c r="B63" s="157">
        <f>'将来負担比率（分子）の構造'!I$44</f>
        <v>114</v>
      </c>
      <c r="C63" s="157"/>
      <c r="D63" s="157"/>
      <c r="E63" s="157">
        <f>'将来負担比率（分子）の構造'!J$44</f>
        <v>68</v>
      </c>
      <c r="F63" s="157"/>
      <c r="G63" s="157"/>
      <c r="H63" s="157">
        <f>'将来負担比率（分子）の構造'!K$44</f>
        <v>40</v>
      </c>
      <c r="I63" s="157"/>
      <c r="J63" s="157"/>
      <c r="K63" s="157">
        <f>'将来負担比率（分子）の構造'!L$44</f>
        <v>25</v>
      </c>
      <c r="L63" s="157"/>
      <c r="M63" s="157"/>
      <c r="N63" s="157">
        <f>'将来負担比率（分子）の構造'!M$44</f>
        <v>71</v>
      </c>
      <c r="O63" s="157"/>
      <c r="P63" s="157"/>
    </row>
    <row r="64" spans="1:16" x14ac:dyDescent="0.15">
      <c r="A64" s="157" t="s">
        <v>33</v>
      </c>
      <c r="B64" s="157">
        <f>'将来負担比率（分子）の構造'!I$43</f>
        <v>271</v>
      </c>
      <c r="C64" s="157"/>
      <c r="D64" s="157"/>
      <c r="E64" s="157">
        <f>'将来負担比率（分子）の構造'!J$43</f>
        <v>252</v>
      </c>
      <c r="F64" s="157"/>
      <c r="G64" s="157"/>
      <c r="H64" s="157">
        <f>'将来負担比率（分子）の構造'!K$43</f>
        <v>235</v>
      </c>
      <c r="I64" s="157"/>
      <c r="J64" s="157"/>
      <c r="K64" s="157">
        <f>'将来負担比率（分子）の構造'!L$43</f>
        <v>217</v>
      </c>
      <c r="L64" s="157"/>
      <c r="M64" s="157"/>
      <c r="N64" s="157">
        <f>'将来負担比率（分子）の構造'!M$43</f>
        <v>195</v>
      </c>
      <c r="O64" s="157"/>
      <c r="P64" s="157"/>
    </row>
    <row r="65" spans="1:16" x14ac:dyDescent="0.15">
      <c r="A65" s="157" t="s">
        <v>32</v>
      </c>
      <c r="B65" s="157">
        <f>'将来負担比率（分子）の構造'!I$42</f>
        <v>425</v>
      </c>
      <c r="C65" s="157"/>
      <c r="D65" s="157"/>
      <c r="E65" s="157">
        <f>'将来負担比率（分子）の構造'!J$42</f>
        <v>325</v>
      </c>
      <c r="F65" s="157"/>
      <c r="G65" s="157"/>
      <c r="H65" s="157">
        <f>'将来負担比率（分子）の構造'!K$42</f>
        <v>202</v>
      </c>
      <c r="I65" s="157"/>
      <c r="J65" s="157"/>
      <c r="K65" s="157">
        <f>'将来負担比率（分子）の構造'!L$42</f>
        <v>396</v>
      </c>
      <c r="L65" s="157"/>
      <c r="M65" s="157"/>
      <c r="N65" s="157">
        <f>'将来負担比率（分子）の構造'!M$42</f>
        <v>306</v>
      </c>
      <c r="O65" s="157"/>
      <c r="P65" s="157"/>
    </row>
    <row r="66" spans="1:16" x14ac:dyDescent="0.15">
      <c r="A66" s="157" t="s">
        <v>31</v>
      </c>
      <c r="B66" s="157">
        <f>'将来負担比率（分子）の構造'!I$41</f>
        <v>5763</v>
      </c>
      <c r="C66" s="157"/>
      <c r="D66" s="157"/>
      <c r="E66" s="157">
        <f>'将来負担比率（分子）の構造'!J$41</f>
        <v>5818</v>
      </c>
      <c r="F66" s="157"/>
      <c r="G66" s="157"/>
      <c r="H66" s="157">
        <f>'将来負担比率（分子）の構造'!K$41</f>
        <v>5718</v>
      </c>
      <c r="I66" s="157"/>
      <c r="J66" s="157"/>
      <c r="K66" s="157">
        <f>'将来負担比率（分子）の構造'!L$41</f>
        <v>5815</v>
      </c>
      <c r="L66" s="157"/>
      <c r="M66" s="157"/>
      <c r="N66" s="157">
        <f>'将来負担比率（分子）の構造'!M$41</f>
        <v>6201</v>
      </c>
      <c r="O66" s="157"/>
      <c r="P66" s="157"/>
    </row>
    <row r="67" spans="1:16" x14ac:dyDescent="0.15">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1733</v>
      </c>
      <c r="C72" s="161">
        <f>基金残高に係る経年分析!G55</f>
        <v>1737</v>
      </c>
      <c r="D72" s="161">
        <f>基金残高に係る経年分析!H55</f>
        <v>1742</v>
      </c>
    </row>
    <row r="73" spans="1:16" x14ac:dyDescent="0.15">
      <c r="A73" s="160" t="s">
        <v>74</v>
      </c>
      <c r="B73" s="161">
        <f>基金残高に係る経年分析!F56</f>
        <v>339</v>
      </c>
      <c r="C73" s="161">
        <f>基金残高に係る経年分析!G56</f>
        <v>354</v>
      </c>
      <c r="D73" s="161">
        <f>基金残高に係る経年分析!H56</f>
        <v>413</v>
      </c>
    </row>
    <row r="74" spans="1:16" x14ac:dyDescent="0.15">
      <c r="A74" s="160" t="s">
        <v>75</v>
      </c>
      <c r="B74" s="161">
        <f>基金残高に係る経年分析!F57</f>
        <v>2636</v>
      </c>
      <c r="C74" s="161">
        <f>基金残高に係る経年分析!G57</f>
        <v>3006</v>
      </c>
      <c r="D74" s="161">
        <f>基金残高に係る経年分析!H57</f>
        <v>3386</v>
      </c>
    </row>
  </sheetData>
  <sheetProtection algorithmName="SHA-512" hashValue="1k01eCoFilt7NVNsJBofsDPU2KvYpKmoRTTudKNyIUh0xwD8hWLS8Ft+hDrcdO0Qc2TqC7c1Df84E0B/YU7r6A==" saltValue="Vcz4P28QRvqtvUhPp+pz2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203</v>
      </c>
      <c r="DI1" s="705"/>
      <c r="DJ1" s="705"/>
      <c r="DK1" s="705"/>
      <c r="DL1" s="705"/>
      <c r="DM1" s="705"/>
      <c r="DN1" s="706"/>
      <c r="DO1" s="196"/>
      <c r="DP1" s="704" t="s">
        <v>204</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0" t="s">
        <v>206</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207</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208</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209</v>
      </c>
      <c r="S4" s="661"/>
      <c r="T4" s="661"/>
      <c r="U4" s="661"/>
      <c r="V4" s="661"/>
      <c r="W4" s="661"/>
      <c r="X4" s="661"/>
      <c r="Y4" s="662"/>
      <c r="Z4" s="660" t="s">
        <v>210</v>
      </c>
      <c r="AA4" s="661"/>
      <c r="AB4" s="661"/>
      <c r="AC4" s="662"/>
      <c r="AD4" s="660" t="s">
        <v>211</v>
      </c>
      <c r="AE4" s="661"/>
      <c r="AF4" s="661"/>
      <c r="AG4" s="661"/>
      <c r="AH4" s="661"/>
      <c r="AI4" s="661"/>
      <c r="AJ4" s="661"/>
      <c r="AK4" s="662"/>
      <c r="AL4" s="660" t="s">
        <v>210</v>
      </c>
      <c r="AM4" s="661"/>
      <c r="AN4" s="661"/>
      <c r="AO4" s="662"/>
      <c r="AP4" s="707" t="s">
        <v>212</v>
      </c>
      <c r="AQ4" s="707"/>
      <c r="AR4" s="707"/>
      <c r="AS4" s="707"/>
      <c r="AT4" s="707"/>
      <c r="AU4" s="707"/>
      <c r="AV4" s="707"/>
      <c r="AW4" s="707"/>
      <c r="AX4" s="707"/>
      <c r="AY4" s="707"/>
      <c r="AZ4" s="707"/>
      <c r="BA4" s="707"/>
      <c r="BB4" s="707"/>
      <c r="BC4" s="707"/>
      <c r="BD4" s="707"/>
      <c r="BE4" s="707"/>
      <c r="BF4" s="707"/>
      <c r="BG4" s="707" t="s">
        <v>213</v>
      </c>
      <c r="BH4" s="707"/>
      <c r="BI4" s="707"/>
      <c r="BJ4" s="707"/>
      <c r="BK4" s="707"/>
      <c r="BL4" s="707"/>
      <c r="BM4" s="707"/>
      <c r="BN4" s="707"/>
      <c r="BO4" s="707" t="s">
        <v>210</v>
      </c>
      <c r="BP4" s="707"/>
      <c r="BQ4" s="707"/>
      <c r="BR4" s="707"/>
      <c r="BS4" s="707" t="s">
        <v>214</v>
      </c>
      <c r="BT4" s="707"/>
      <c r="BU4" s="707"/>
      <c r="BV4" s="707"/>
      <c r="BW4" s="707"/>
      <c r="BX4" s="707"/>
      <c r="BY4" s="707"/>
      <c r="BZ4" s="707"/>
      <c r="CA4" s="707"/>
      <c r="CB4" s="707"/>
      <c r="CD4" s="660" t="s">
        <v>215</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216</v>
      </c>
      <c r="C5" s="667"/>
      <c r="D5" s="667"/>
      <c r="E5" s="667"/>
      <c r="F5" s="667"/>
      <c r="G5" s="667"/>
      <c r="H5" s="667"/>
      <c r="I5" s="667"/>
      <c r="J5" s="667"/>
      <c r="K5" s="667"/>
      <c r="L5" s="667"/>
      <c r="M5" s="667"/>
      <c r="N5" s="667"/>
      <c r="O5" s="667"/>
      <c r="P5" s="667"/>
      <c r="Q5" s="668"/>
      <c r="R5" s="663">
        <v>855271</v>
      </c>
      <c r="S5" s="664"/>
      <c r="T5" s="664"/>
      <c r="U5" s="664"/>
      <c r="V5" s="664"/>
      <c r="W5" s="664"/>
      <c r="X5" s="664"/>
      <c r="Y5" s="689"/>
      <c r="Z5" s="702">
        <v>11.7</v>
      </c>
      <c r="AA5" s="702"/>
      <c r="AB5" s="702"/>
      <c r="AC5" s="702"/>
      <c r="AD5" s="703">
        <v>855271</v>
      </c>
      <c r="AE5" s="703"/>
      <c r="AF5" s="703"/>
      <c r="AG5" s="703"/>
      <c r="AH5" s="703"/>
      <c r="AI5" s="703"/>
      <c r="AJ5" s="703"/>
      <c r="AK5" s="703"/>
      <c r="AL5" s="690">
        <v>25.9</v>
      </c>
      <c r="AM5" s="672"/>
      <c r="AN5" s="672"/>
      <c r="AO5" s="691"/>
      <c r="AP5" s="666" t="s">
        <v>217</v>
      </c>
      <c r="AQ5" s="667"/>
      <c r="AR5" s="667"/>
      <c r="AS5" s="667"/>
      <c r="AT5" s="667"/>
      <c r="AU5" s="667"/>
      <c r="AV5" s="667"/>
      <c r="AW5" s="667"/>
      <c r="AX5" s="667"/>
      <c r="AY5" s="667"/>
      <c r="AZ5" s="667"/>
      <c r="BA5" s="667"/>
      <c r="BB5" s="667"/>
      <c r="BC5" s="667"/>
      <c r="BD5" s="667"/>
      <c r="BE5" s="667"/>
      <c r="BF5" s="668"/>
      <c r="BG5" s="608">
        <v>855271</v>
      </c>
      <c r="BH5" s="609"/>
      <c r="BI5" s="609"/>
      <c r="BJ5" s="609"/>
      <c r="BK5" s="609"/>
      <c r="BL5" s="609"/>
      <c r="BM5" s="609"/>
      <c r="BN5" s="610"/>
      <c r="BO5" s="646">
        <v>100</v>
      </c>
      <c r="BP5" s="646"/>
      <c r="BQ5" s="646"/>
      <c r="BR5" s="646"/>
      <c r="BS5" s="647" t="s">
        <v>122</v>
      </c>
      <c r="BT5" s="647"/>
      <c r="BU5" s="647"/>
      <c r="BV5" s="647"/>
      <c r="BW5" s="647"/>
      <c r="BX5" s="647"/>
      <c r="BY5" s="647"/>
      <c r="BZ5" s="647"/>
      <c r="CA5" s="647"/>
      <c r="CB5" s="685"/>
      <c r="CD5" s="660" t="s">
        <v>212</v>
      </c>
      <c r="CE5" s="661"/>
      <c r="CF5" s="661"/>
      <c r="CG5" s="661"/>
      <c r="CH5" s="661"/>
      <c r="CI5" s="661"/>
      <c r="CJ5" s="661"/>
      <c r="CK5" s="661"/>
      <c r="CL5" s="661"/>
      <c r="CM5" s="661"/>
      <c r="CN5" s="661"/>
      <c r="CO5" s="661"/>
      <c r="CP5" s="661"/>
      <c r="CQ5" s="662"/>
      <c r="CR5" s="660" t="s">
        <v>218</v>
      </c>
      <c r="CS5" s="661"/>
      <c r="CT5" s="661"/>
      <c r="CU5" s="661"/>
      <c r="CV5" s="661"/>
      <c r="CW5" s="661"/>
      <c r="CX5" s="661"/>
      <c r="CY5" s="662"/>
      <c r="CZ5" s="660" t="s">
        <v>210</v>
      </c>
      <c r="DA5" s="661"/>
      <c r="DB5" s="661"/>
      <c r="DC5" s="662"/>
      <c r="DD5" s="660" t="s">
        <v>219</v>
      </c>
      <c r="DE5" s="661"/>
      <c r="DF5" s="661"/>
      <c r="DG5" s="661"/>
      <c r="DH5" s="661"/>
      <c r="DI5" s="661"/>
      <c r="DJ5" s="661"/>
      <c r="DK5" s="661"/>
      <c r="DL5" s="661"/>
      <c r="DM5" s="661"/>
      <c r="DN5" s="661"/>
      <c r="DO5" s="661"/>
      <c r="DP5" s="662"/>
      <c r="DQ5" s="660" t="s">
        <v>220</v>
      </c>
      <c r="DR5" s="661"/>
      <c r="DS5" s="661"/>
      <c r="DT5" s="661"/>
      <c r="DU5" s="661"/>
      <c r="DV5" s="661"/>
      <c r="DW5" s="661"/>
      <c r="DX5" s="661"/>
      <c r="DY5" s="661"/>
      <c r="DZ5" s="661"/>
      <c r="EA5" s="661"/>
      <c r="EB5" s="661"/>
      <c r="EC5" s="662"/>
    </row>
    <row r="6" spans="2:143" ht="11.25" customHeight="1" x14ac:dyDescent="0.15">
      <c r="B6" s="605" t="s">
        <v>221</v>
      </c>
      <c r="C6" s="606"/>
      <c r="D6" s="606"/>
      <c r="E6" s="606"/>
      <c r="F6" s="606"/>
      <c r="G6" s="606"/>
      <c r="H6" s="606"/>
      <c r="I6" s="606"/>
      <c r="J6" s="606"/>
      <c r="K6" s="606"/>
      <c r="L6" s="606"/>
      <c r="M6" s="606"/>
      <c r="N6" s="606"/>
      <c r="O6" s="606"/>
      <c r="P6" s="606"/>
      <c r="Q6" s="607"/>
      <c r="R6" s="608">
        <v>36922</v>
      </c>
      <c r="S6" s="609"/>
      <c r="T6" s="609"/>
      <c r="U6" s="609"/>
      <c r="V6" s="609"/>
      <c r="W6" s="609"/>
      <c r="X6" s="609"/>
      <c r="Y6" s="610"/>
      <c r="Z6" s="646">
        <v>0.5</v>
      </c>
      <c r="AA6" s="646"/>
      <c r="AB6" s="646"/>
      <c r="AC6" s="646"/>
      <c r="AD6" s="647">
        <v>36922</v>
      </c>
      <c r="AE6" s="647"/>
      <c r="AF6" s="647"/>
      <c r="AG6" s="647"/>
      <c r="AH6" s="647"/>
      <c r="AI6" s="647"/>
      <c r="AJ6" s="647"/>
      <c r="AK6" s="647"/>
      <c r="AL6" s="611">
        <v>1.1000000000000001</v>
      </c>
      <c r="AM6" s="612"/>
      <c r="AN6" s="612"/>
      <c r="AO6" s="648"/>
      <c r="AP6" s="605" t="s">
        <v>222</v>
      </c>
      <c r="AQ6" s="606"/>
      <c r="AR6" s="606"/>
      <c r="AS6" s="606"/>
      <c r="AT6" s="606"/>
      <c r="AU6" s="606"/>
      <c r="AV6" s="606"/>
      <c r="AW6" s="606"/>
      <c r="AX6" s="606"/>
      <c r="AY6" s="606"/>
      <c r="AZ6" s="606"/>
      <c r="BA6" s="606"/>
      <c r="BB6" s="606"/>
      <c r="BC6" s="606"/>
      <c r="BD6" s="606"/>
      <c r="BE6" s="606"/>
      <c r="BF6" s="607"/>
      <c r="BG6" s="608">
        <v>855271</v>
      </c>
      <c r="BH6" s="609"/>
      <c r="BI6" s="609"/>
      <c r="BJ6" s="609"/>
      <c r="BK6" s="609"/>
      <c r="BL6" s="609"/>
      <c r="BM6" s="609"/>
      <c r="BN6" s="610"/>
      <c r="BO6" s="646">
        <v>100</v>
      </c>
      <c r="BP6" s="646"/>
      <c r="BQ6" s="646"/>
      <c r="BR6" s="646"/>
      <c r="BS6" s="647" t="s">
        <v>122</v>
      </c>
      <c r="BT6" s="647"/>
      <c r="BU6" s="647"/>
      <c r="BV6" s="647"/>
      <c r="BW6" s="647"/>
      <c r="BX6" s="647"/>
      <c r="BY6" s="647"/>
      <c r="BZ6" s="647"/>
      <c r="CA6" s="647"/>
      <c r="CB6" s="685"/>
      <c r="CD6" s="666" t="s">
        <v>223</v>
      </c>
      <c r="CE6" s="667"/>
      <c r="CF6" s="667"/>
      <c r="CG6" s="667"/>
      <c r="CH6" s="667"/>
      <c r="CI6" s="667"/>
      <c r="CJ6" s="667"/>
      <c r="CK6" s="667"/>
      <c r="CL6" s="667"/>
      <c r="CM6" s="667"/>
      <c r="CN6" s="667"/>
      <c r="CO6" s="667"/>
      <c r="CP6" s="667"/>
      <c r="CQ6" s="668"/>
      <c r="CR6" s="608">
        <v>65107</v>
      </c>
      <c r="CS6" s="609"/>
      <c r="CT6" s="609"/>
      <c r="CU6" s="609"/>
      <c r="CV6" s="609"/>
      <c r="CW6" s="609"/>
      <c r="CX6" s="609"/>
      <c r="CY6" s="610"/>
      <c r="CZ6" s="690">
        <v>0.9</v>
      </c>
      <c r="DA6" s="672"/>
      <c r="DB6" s="672"/>
      <c r="DC6" s="692"/>
      <c r="DD6" s="614" t="s">
        <v>122</v>
      </c>
      <c r="DE6" s="609"/>
      <c r="DF6" s="609"/>
      <c r="DG6" s="609"/>
      <c r="DH6" s="609"/>
      <c r="DI6" s="609"/>
      <c r="DJ6" s="609"/>
      <c r="DK6" s="609"/>
      <c r="DL6" s="609"/>
      <c r="DM6" s="609"/>
      <c r="DN6" s="609"/>
      <c r="DO6" s="609"/>
      <c r="DP6" s="610"/>
      <c r="DQ6" s="614">
        <v>65107</v>
      </c>
      <c r="DR6" s="609"/>
      <c r="DS6" s="609"/>
      <c r="DT6" s="609"/>
      <c r="DU6" s="609"/>
      <c r="DV6" s="609"/>
      <c r="DW6" s="609"/>
      <c r="DX6" s="609"/>
      <c r="DY6" s="609"/>
      <c r="DZ6" s="609"/>
      <c r="EA6" s="609"/>
      <c r="EB6" s="609"/>
      <c r="EC6" s="645"/>
    </row>
    <row r="7" spans="2:143" ht="11.25" customHeight="1" x14ac:dyDescent="0.15">
      <c r="B7" s="605" t="s">
        <v>224</v>
      </c>
      <c r="C7" s="606"/>
      <c r="D7" s="606"/>
      <c r="E7" s="606"/>
      <c r="F7" s="606"/>
      <c r="G7" s="606"/>
      <c r="H7" s="606"/>
      <c r="I7" s="606"/>
      <c r="J7" s="606"/>
      <c r="K7" s="606"/>
      <c r="L7" s="606"/>
      <c r="M7" s="606"/>
      <c r="N7" s="606"/>
      <c r="O7" s="606"/>
      <c r="P7" s="606"/>
      <c r="Q7" s="607"/>
      <c r="R7" s="608">
        <v>220</v>
      </c>
      <c r="S7" s="609"/>
      <c r="T7" s="609"/>
      <c r="U7" s="609"/>
      <c r="V7" s="609"/>
      <c r="W7" s="609"/>
      <c r="X7" s="609"/>
      <c r="Y7" s="610"/>
      <c r="Z7" s="646">
        <v>0</v>
      </c>
      <c r="AA7" s="646"/>
      <c r="AB7" s="646"/>
      <c r="AC7" s="646"/>
      <c r="AD7" s="647">
        <v>220</v>
      </c>
      <c r="AE7" s="647"/>
      <c r="AF7" s="647"/>
      <c r="AG7" s="647"/>
      <c r="AH7" s="647"/>
      <c r="AI7" s="647"/>
      <c r="AJ7" s="647"/>
      <c r="AK7" s="647"/>
      <c r="AL7" s="611">
        <v>0</v>
      </c>
      <c r="AM7" s="612"/>
      <c r="AN7" s="612"/>
      <c r="AO7" s="648"/>
      <c r="AP7" s="605" t="s">
        <v>225</v>
      </c>
      <c r="AQ7" s="606"/>
      <c r="AR7" s="606"/>
      <c r="AS7" s="606"/>
      <c r="AT7" s="606"/>
      <c r="AU7" s="606"/>
      <c r="AV7" s="606"/>
      <c r="AW7" s="606"/>
      <c r="AX7" s="606"/>
      <c r="AY7" s="606"/>
      <c r="AZ7" s="606"/>
      <c r="BA7" s="606"/>
      <c r="BB7" s="606"/>
      <c r="BC7" s="606"/>
      <c r="BD7" s="606"/>
      <c r="BE7" s="606"/>
      <c r="BF7" s="607"/>
      <c r="BG7" s="608">
        <v>230358</v>
      </c>
      <c r="BH7" s="609"/>
      <c r="BI7" s="609"/>
      <c r="BJ7" s="609"/>
      <c r="BK7" s="609"/>
      <c r="BL7" s="609"/>
      <c r="BM7" s="609"/>
      <c r="BN7" s="610"/>
      <c r="BO7" s="646">
        <v>26.9</v>
      </c>
      <c r="BP7" s="646"/>
      <c r="BQ7" s="646"/>
      <c r="BR7" s="646"/>
      <c r="BS7" s="647" t="s">
        <v>122</v>
      </c>
      <c r="BT7" s="647"/>
      <c r="BU7" s="647"/>
      <c r="BV7" s="647"/>
      <c r="BW7" s="647"/>
      <c r="BX7" s="647"/>
      <c r="BY7" s="647"/>
      <c r="BZ7" s="647"/>
      <c r="CA7" s="647"/>
      <c r="CB7" s="685"/>
      <c r="CD7" s="605" t="s">
        <v>226</v>
      </c>
      <c r="CE7" s="606"/>
      <c r="CF7" s="606"/>
      <c r="CG7" s="606"/>
      <c r="CH7" s="606"/>
      <c r="CI7" s="606"/>
      <c r="CJ7" s="606"/>
      <c r="CK7" s="606"/>
      <c r="CL7" s="606"/>
      <c r="CM7" s="606"/>
      <c r="CN7" s="606"/>
      <c r="CO7" s="606"/>
      <c r="CP7" s="606"/>
      <c r="CQ7" s="607"/>
      <c r="CR7" s="608">
        <v>1016729</v>
      </c>
      <c r="CS7" s="609"/>
      <c r="CT7" s="609"/>
      <c r="CU7" s="609"/>
      <c r="CV7" s="609"/>
      <c r="CW7" s="609"/>
      <c r="CX7" s="609"/>
      <c r="CY7" s="610"/>
      <c r="CZ7" s="646">
        <v>14.3</v>
      </c>
      <c r="DA7" s="646"/>
      <c r="DB7" s="646"/>
      <c r="DC7" s="646"/>
      <c r="DD7" s="614">
        <v>49348</v>
      </c>
      <c r="DE7" s="609"/>
      <c r="DF7" s="609"/>
      <c r="DG7" s="609"/>
      <c r="DH7" s="609"/>
      <c r="DI7" s="609"/>
      <c r="DJ7" s="609"/>
      <c r="DK7" s="609"/>
      <c r="DL7" s="609"/>
      <c r="DM7" s="609"/>
      <c r="DN7" s="609"/>
      <c r="DO7" s="609"/>
      <c r="DP7" s="610"/>
      <c r="DQ7" s="614">
        <v>885825</v>
      </c>
      <c r="DR7" s="609"/>
      <c r="DS7" s="609"/>
      <c r="DT7" s="609"/>
      <c r="DU7" s="609"/>
      <c r="DV7" s="609"/>
      <c r="DW7" s="609"/>
      <c r="DX7" s="609"/>
      <c r="DY7" s="609"/>
      <c r="DZ7" s="609"/>
      <c r="EA7" s="609"/>
      <c r="EB7" s="609"/>
      <c r="EC7" s="645"/>
    </row>
    <row r="8" spans="2:143" ht="11.25" customHeight="1" x14ac:dyDescent="0.15">
      <c r="B8" s="605" t="s">
        <v>227</v>
      </c>
      <c r="C8" s="606"/>
      <c r="D8" s="606"/>
      <c r="E8" s="606"/>
      <c r="F8" s="606"/>
      <c r="G8" s="606"/>
      <c r="H8" s="606"/>
      <c r="I8" s="606"/>
      <c r="J8" s="606"/>
      <c r="K8" s="606"/>
      <c r="L8" s="606"/>
      <c r="M8" s="606"/>
      <c r="N8" s="606"/>
      <c r="O8" s="606"/>
      <c r="P8" s="606"/>
      <c r="Q8" s="607"/>
      <c r="R8" s="608">
        <v>2530</v>
      </c>
      <c r="S8" s="609"/>
      <c r="T8" s="609"/>
      <c r="U8" s="609"/>
      <c r="V8" s="609"/>
      <c r="W8" s="609"/>
      <c r="X8" s="609"/>
      <c r="Y8" s="610"/>
      <c r="Z8" s="646">
        <v>0</v>
      </c>
      <c r="AA8" s="646"/>
      <c r="AB8" s="646"/>
      <c r="AC8" s="646"/>
      <c r="AD8" s="647">
        <v>2530</v>
      </c>
      <c r="AE8" s="647"/>
      <c r="AF8" s="647"/>
      <c r="AG8" s="647"/>
      <c r="AH8" s="647"/>
      <c r="AI8" s="647"/>
      <c r="AJ8" s="647"/>
      <c r="AK8" s="647"/>
      <c r="AL8" s="611">
        <v>0.1</v>
      </c>
      <c r="AM8" s="612"/>
      <c r="AN8" s="612"/>
      <c r="AO8" s="648"/>
      <c r="AP8" s="605" t="s">
        <v>228</v>
      </c>
      <c r="AQ8" s="606"/>
      <c r="AR8" s="606"/>
      <c r="AS8" s="606"/>
      <c r="AT8" s="606"/>
      <c r="AU8" s="606"/>
      <c r="AV8" s="606"/>
      <c r="AW8" s="606"/>
      <c r="AX8" s="606"/>
      <c r="AY8" s="606"/>
      <c r="AZ8" s="606"/>
      <c r="BA8" s="606"/>
      <c r="BB8" s="606"/>
      <c r="BC8" s="606"/>
      <c r="BD8" s="606"/>
      <c r="BE8" s="606"/>
      <c r="BF8" s="607"/>
      <c r="BG8" s="608">
        <v>8339</v>
      </c>
      <c r="BH8" s="609"/>
      <c r="BI8" s="609"/>
      <c r="BJ8" s="609"/>
      <c r="BK8" s="609"/>
      <c r="BL8" s="609"/>
      <c r="BM8" s="609"/>
      <c r="BN8" s="610"/>
      <c r="BO8" s="646">
        <v>1</v>
      </c>
      <c r="BP8" s="646"/>
      <c r="BQ8" s="646"/>
      <c r="BR8" s="646"/>
      <c r="BS8" s="647" t="s">
        <v>122</v>
      </c>
      <c r="BT8" s="647"/>
      <c r="BU8" s="647"/>
      <c r="BV8" s="647"/>
      <c r="BW8" s="647"/>
      <c r="BX8" s="647"/>
      <c r="BY8" s="647"/>
      <c r="BZ8" s="647"/>
      <c r="CA8" s="647"/>
      <c r="CB8" s="685"/>
      <c r="CD8" s="605" t="s">
        <v>229</v>
      </c>
      <c r="CE8" s="606"/>
      <c r="CF8" s="606"/>
      <c r="CG8" s="606"/>
      <c r="CH8" s="606"/>
      <c r="CI8" s="606"/>
      <c r="CJ8" s="606"/>
      <c r="CK8" s="606"/>
      <c r="CL8" s="606"/>
      <c r="CM8" s="606"/>
      <c r="CN8" s="606"/>
      <c r="CO8" s="606"/>
      <c r="CP8" s="606"/>
      <c r="CQ8" s="607"/>
      <c r="CR8" s="608">
        <v>1740238</v>
      </c>
      <c r="CS8" s="609"/>
      <c r="CT8" s="609"/>
      <c r="CU8" s="609"/>
      <c r="CV8" s="609"/>
      <c r="CW8" s="609"/>
      <c r="CX8" s="609"/>
      <c r="CY8" s="610"/>
      <c r="CZ8" s="646">
        <v>24.5</v>
      </c>
      <c r="DA8" s="646"/>
      <c r="DB8" s="646"/>
      <c r="DC8" s="646"/>
      <c r="DD8" s="614">
        <v>14033</v>
      </c>
      <c r="DE8" s="609"/>
      <c r="DF8" s="609"/>
      <c r="DG8" s="609"/>
      <c r="DH8" s="609"/>
      <c r="DI8" s="609"/>
      <c r="DJ8" s="609"/>
      <c r="DK8" s="609"/>
      <c r="DL8" s="609"/>
      <c r="DM8" s="609"/>
      <c r="DN8" s="609"/>
      <c r="DO8" s="609"/>
      <c r="DP8" s="610"/>
      <c r="DQ8" s="614">
        <v>857475</v>
      </c>
      <c r="DR8" s="609"/>
      <c r="DS8" s="609"/>
      <c r="DT8" s="609"/>
      <c r="DU8" s="609"/>
      <c r="DV8" s="609"/>
      <c r="DW8" s="609"/>
      <c r="DX8" s="609"/>
      <c r="DY8" s="609"/>
      <c r="DZ8" s="609"/>
      <c r="EA8" s="609"/>
      <c r="EB8" s="609"/>
      <c r="EC8" s="645"/>
    </row>
    <row r="9" spans="2:143" ht="11.25" customHeight="1" x14ac:dyDescent="0.15">
      <c r="B9" s="605" t="s">
        <v>230</v>
      </c>
      <c r="C9" s="606"/>
      <c r="D9" s="606"/>
      <c r="E9" s="606"/>
      <c r="F9" s="606"/>
      <c r="G9" s="606"/>
      <c r="H9" s="606"/>
      <c r="I9" s="606"/>
      <c r="J9" s="606"/>
      <c r="K9" s="606"/>
      <c r="L9" s="606"/>
      <c r="M9" s="606"/>
      <c r="N9" s="606"/>
      <c r="O9" s="606"/>
      <c r="P9" s="606"/>
      <c r="Q9" s="607"/>
      <c r="R9" s="608">
        <v>3536</v>
      </c>
      <c r="S9" s="609"/>
      <c r="T9" s="609"/>
      <c r="U9" s="609"/>
      <c r="V9" s="609"/>
      <c r="W9" s="609"/>
      <c r="X9" s="609"/>
      <c r="Y9" s="610"/>
      <c r="Z9" s="646">
        <v>0</v>
      </c>
      <c r="AA9" s="646"/>
      <c r="AB9" s="646"/>
      <c r="AC9" s="646"/>
      <c r="AD9" s="647">
        <v>3536</v>
      </c>
      <c r="AE9" s="647"/>
      <c r="AF9" s="647"/>
      <c r="AG9" s="647"/>
      <c r="AH9" s="647"/>
      <c r="AI9" s="647"/>
      <c r="AJ9" s="647"/>
      <c r="AK9" s="647"/>
      <c r="AL9" s="611">
        <v>0.1</v>
      </c>
      <c r="AM9" s="612"/>
      <c r="AN9" s="612"/>
      <c r="AO9" s="648"/>
      <c r="AP9" s="605" t="s">
        <v>231</v>
      </c>
      <c r="AQ9" s="606"/>
      <c r="AR9" s="606"/>
      <c r="AS9" s="606"/>
      <c r="AT9" s="606"/>
      <c r="AU9" s="606"/>
      <c r="AV9" s="606"/>
      <c r="AW9" s="606"/>
      <c r="AX9" s="606"/>
      <c r="AY9" s="606"/>
      <c r="AZ9" s="606"/>
      <c r="BA9" s="606"/>
      <c r="BB9" s="606"/>
      <c r="BC9" s="606"/>
      <c r="BD9" s="606"/>
      <c r="BE9" s="606"/>
      <c r="BF9" s="607"/>
      <c r="BG9" s="608">
        <v>187601</v>
      </c>
      <c r="BH9" s="609"/>
      <c r="BI9" s="609"/>
      <c r="BJ9" s="609"/>
      <c r="BK9" s="609"/>
      <c r="BL9" s="609"/>
      <c r="BM9" s="609"/>
      <c r="BN9" s="610"/>
      <c r="BO9" s="646">
        <v>21.9</v>
      </c>
      <c r="BP9" s="646"/>
      <c r="BQ9" s="646"/>
      <c r="BR9" s="646"/>
      <c r="BS9" s="647" t="s">
        <v>122</v>
      </c>
      <c r="BT9" s="647"/>
      <c r="BU9" s="647"/>
      <c r="BV9" s="647"/>
      <c r="BW9" s="647"/>
      <c r="BX9" s="647"/>
      <c r="BY9" s="647"/>
      <c r="BZ9" s="647"/>
      <c r="CA9" s="647"/>
      <c r="CB9" s="685"/>
      <c r="CD9" s="605" t="s">
        <v>232</v>
      </c>
      <c r="CE9" s="606"/>
      <c r="CF9" s="606"/>
      <c r="CG9" s="606"/>
      <c r="CH9" s="606"/>
      <c r="CI9" s="606"/>
      <c r="CJ9" s="606"/>
      <c r="CK9" s="606"/>
      <c r="CL9" s="606"/>
      <c r="CM9" s="606"/>
      <c r="CN9" s="606"/>
      <c r="CO9" s="606"/>
      <c r="CP9" s="606"/>
      <c r="CQ9" s="607"/>
      <c r="CR9" s="608">
        <v>263396</v>
      </c>
      <c r="CS9" s="609"/>
      <c r="CT9" s="609"/>
      <c r="CU9" s="609"/>
      <c r="CV9" s="609"/>
      <c r="CW9" s="609"/>
      <c r="CX9" s="609"/>
      <c r="CY9" s="610"/>
      <c r="CZ9" s="646">
        <v>3.7</v>
      </c>
      <c r="DA9" s="646"/>
      <c r="DB9" s="646"/>
      <c r="DC9" s="646"/>
      <c r="DD9" s="614">
        <v>4879</v>
      </c>
      <c r="DE9" s="609"/>
      <c r="DF9" s="609"/>
      <c r="DG9" s="609"/>
      <c r="DH9" s="609"/>
      <c r="DI9" s="609"/>
      <c r="DJ9" s="609"/>
      <c r="DK9" s="609"/>
      <c r="DL9" s="609"/>
      <c r="DM9" s="609"/>
      <c r="DN9" s="609"/>
      <c r="DO9" s="609"/>
      <c r="DP9" s="610"/>
      <c r="DQ9" s="614">
        <v>169950</v>
      </c>
      <c r="DR9" s="609"/>
      <c r="DS9" s="609"/>
      <c r="DT9" s="609"/>
      <c r="DU9" s="609"/>
      <c r="DV9" s="609"/>
      <c r="DW9" s="609"/>
      <c r="DX9" s="609"/>
      <c r="DY9" s="609"/>
      <c r="DZ9" s="609"/>
      <c r="EA9" s="609"/>
      <c r="EB9" s="609"/>
      <c r="EC9" s="645"/>
    </row>
    <row r="10" spans="2:143" ht="11.25" customHeight="1" x14ac:dyDescent="0.15">
      <c r="B10" s="605" t="s">
        <v>233</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234</v>
      </c>
      <c r="AQ10" s="606"/>
      <c r="AR10" s="606"/>
      <c r="AS10" s="606"/>
      <c r="AT10" s="606"/>
      <c r="AU10" s="606"/>
      <c r="AV10" s="606"/>
      <c r="AW10" s="606"/>
      <c r="AX10" s="606"/>
      <c r="AY10" s="606"/>
      <c r="AZ10" s="606"/>
      <c r="BA10" s="606"/>
      <c r="BB10" s="606"/>
      <c r="BC10" s="606"/>
      <c r="BD10" s="606"/>
      <c r="BE10" s="606"/>
      <c r="BF10" s="607"/>
      <c r="BG10" s="608">
        <v>14859</v>
      </c>
      <c r="BH10" s="609"/>
      <c r="BI10" s="609"/>
      <c r="BJ10" s="609"/>
      <c r="BK10" s="609"/>
      <c r="BL10" s="609"/>
      <c r="BM10" s="609"/>
      <c r="BN10" s="610"/>
      <c r="BO10" s="646">
        <v>1.7</v>
      </c>
      <c r="BP10" s="646"/>
      <c r="BQ10" s="646"/>
      <c r="BR10" s="646"/>
      <c r="BS10" s="647" t="s">
        <v>122</v>
      </c>
      <c r="BT10" s="647"/>
      <c r="BU10" s="647"/>
      <c r="BV10" s="647"/>
      <c r="BW10" s="647"/>
      <c r="BX10" s="647"/>
      <c r="BY10" s="647"/>
      <c r="BZ10" s="647"/>
      <c r="CA10" s="647"/>
      <c r="CB10" s="685"/>
      <c r="CD10" s="605" t="s">
        <v>235</v>
      </c>
      <c r="CE10" s="606"/>
      <c r="CF10" s="606"/>
      <c r="CG10" s="606"/>
      <c r="CH10" s="606"/>
      <c r="CI10" s="606"/>
      <c r="CJ10" s="606"/>
      <c r="CK10" s="606"/>
      <c r="CL10" s="606"/>
      <c r="CM10" s="606"/>
      <c r="CN10" s="606"/>
      <c r="CO10" s="606"/>
      <c r="CP10" s="606"/>
      <c r="CQ10" s="607"/>
      <c r="CR10" s="608" t="s">
        <v>122</v>
      </c>
      <c r="CS10" s="609"/>
      <c r="CT10" s="609"/>
      <c r="CU10" s="609"/>
      <c r="CV10" s="609"/>
      <c r="CW10" s="609"/>
      <c r="CX10" s="609"/>
      <c r="CY10" s="610"/>
      <c r="CZ10" s="646" t="s">
        <v>122</v>
      </c>
      <c r="DA10" s="646"/>
      <c r="DB10" s="646"/>
      <c r="DC10" s="646"/>
      <c r="DD10" s="614" t="s">
        <v>122</v>
      </c>
      <c r="DE10" s="609"/>
      <c r="DF10" s="609"/>
      <c r="DG10" s="609"/>
      <c r="DH10" s="609"/>
      <c r="DI10" s="609"/>
      <c r="DJ10" s="609"/>
      <c r="DK10" s="609"/>
      <c r="DL10" s="609"/>
      <c r="DM10" s="609"/>
      <c r="DN10" s="609"/>
      <c r="DO10" s="609"/>
      <c r="DP10" s="610"/>
      <c r="DQ10" s="614" t="s">
        <v>122</v>
      </c>
      <c r="DR10" s="609"/>
      <c r="DS10" s="609"/>
      <c r="DT10" s="609"/>
      <c r="DU10" s="609"/>
      <c r="DV10" s="609"/>
      <c r="DW10" s="609"/>
      <c r="DX10" s="609"/>
      <c r="DY10" s="609"/>
      <c r="DZ10" s="609"/>
      <c r="EA10" s="609"/>
      <c r="EB10" s="609"/>
      <c r="EC10" s="645"/>
    </row>
    <row r="11" spans="2:143" ht="11.25" customHeight="1" x14ac:dyDescent="0.15">
      <c r="B11" s="605" t="s">
        <v>236</v>
      </c>
      <c r="C11" s="606"/>
      <c r="D11" s="606"/>
      <c r="E11" s="606"/>
      <c r="F11" s="606"/>
      <c r="G11" s="606"/>
      <c r="H11" s="606"/>
      <c r="I11" s="606"/>
      <c r="J11" s="606"/>
      <c r="K11" s="606"/>
      <c r="L11" s="606"/>
      <c r="M11" s="606"/>
      <c r="N11" s="606"/>
      <c r="O11" s="606"/>
      <c r="P11" s="606"/>
      <c r="Q11" s="607"/>
      <c r="R11" s="608">
        <v>156415</v>
      </c>
      <c r="S11" s="609"/>
      <c r="T11" s="609"/>
      <c r="U11" s="609"/>
      <c r="V11" s="609"/>
      <c r="W11" s="609"/>
      <c r="X11" s="609"/>
      <c r="Y11" s="610"/>
      <c r="Z11" s="611">
        <v>2.1</v>
      </c>
      <c r="AA11" s="612"/>
      <c r="AB11" s="612"/>
      <c r="AC11" s="613"/>
      <c r="AD11" s="614">
        <v>156415</v>
      </c>
      <c r="AE11" s="609"/>
      <c r="AF11" s="609"/>
      <c r="AG11" s="609"/>
      <c r="AH11" s="609"/>
      <c r="AI11" s="609"/>
      <c r="AJ11" s="609"/>
      <c r="AK11" s="610"/>
      <c r="AL11" s="611">
        <v>4.7</v>
      </c>
      <c r="AM11" s="612"/>
      <c r="AN11" s="612"/>
      <c r="AO11" s="648"/>
      <c r="AP11" s="605" t="s">
        <v>237</v>
      </c>
      <c r="AQ11" s="606"/>
      <c r="AR11" s="606"/>
      <c r="AS11" s="606"/>
      <c r="AT11" s="606"/>
      <c r="AU11" s="606"/>
      <c r="AV11" s="606"/>
      <c r="AW11" s="606"/>
      <c r="AX11" s="606"/>
      <c r="AY11" s="606"/>
      <c r="AZ11" s="606"/>
      <c r="BA11" s="606"/>
      <c r="BB11" s="606"/>
      <c r="BC11" s="606"/>
      <c r="BD11" s="606"/>
      <c r="BE11" s="606"/>
      <c r="BF11" s="607"/>
      <c r="BG11" s="608">
        <v>19559</v>
      </c>
      <c r="BH11" s="609"/>
      <c r="BI11" s="609"/>
      <c r="BJ11" s="609"/>
      <c r="BK11" s="609"/>
      <c r="BL11" s="609"/>
      <c r="BM11" s="609"/>
      <c r="BN11" s="610"/>
      <c r="BO11" s="646">
        <v>2.2999999999999998</v>
      </c>
      <c r="BP11" s="646"/>
      <c r="BQ11" s="646"/>
      <c r="BR11" s="646"/>
      <c r="BS11" s="647" t="s">
        <v>122</v>
      </c>
      <c r="BT11" s="647"/>
      <c r="BU11" s="647"/>
      <c r="BV11" s="647"/>
      <c r="BW11" s="647"/>
      <c r="BX11" s="647"/>
      <c r="BY11" s="647"/>
      <c r="BZ11" s="647"/>
      <c r="CA11" s="647"/>
      <c r="CB11" s="685"/>
      <c r="CD11" s="605" t="s">
        <v>238</v>
      </c>
      <c r="CE11" s="606"/>
      <c r="CF11" s="606"/>
      <c r="CG11" s="606"/>
      <c r="CH11" s="606"/>
      <c r="CI11" s="606"/>
      <c r="CJ11" s="606"/>
      <c r="CK11" s="606"/>
      <c r="CL11" s="606"/>
      <c r="CM11" s="606"/>
      <c r="CN11" s="606"/>
      <c r="CO11" s="606"/>
      <c r="CP11" s="606"/>
      <c r="CQ11" s="607"/>
      <c r="CR11" s="608">
        <v>455561</v>
      </c>
      <c r="CS11" s="609"/>
      <c r="CT11" s="609"/>
      <c r="CU11" s="609"/>
      <c r="CV11" s="609"/>
      <c r="CW11" s="609"/>
      <c r="CX11" s="609"/>
      <c r="CY11" s="610"/>
      <c r="CZ11" s="646">
        <v>6.4</v>
      </c>
      <c r="DA11" s="646"/>
      <c r="DB11" s="646"/>
      <c r="DC11" s="646"/>
      <c r="DD11" s="614">
        <v>126343</v>
      </c>
      <c r="DE11" s="609"/>
      <c r="DF11" s="609"/>
      <c r="DG11" s="609"/>
      <c r="DH11" s="609"/>
      <c r="DI11" s="609"/>
      <c r="DJ11" s="609"/>
      <c r="DK11" s="609"/>
      <c r="DL11" s="609"/>
      <c r="DM11" s="609"/>
      <c r="DN11" s="609"/>
      <c r="DO11" s="609"/>
      <c r="DP11" s="610"/>
      <c r="DQ11" s="614">
        <v>265506</v>
      </c>
      <c r="DR11" s="609"/>
      <c r="DS11" s="609"/>
      <c r="DT11" s="609"/>
      <c r="DU11" s="609"/>
      <c r="DV11" s="609"/>
      <c r="DW11" s="609"/>
      <c r="DX11" s="609"/>
      <c r="DY11" s="609"/>
      <c r="DZ11" s="609"/>
      <c r="EA11" s="609"/>
      <c r="EB11" s="609"/>
      <c r="EC11" s="645"/>
    </row>
    <row r="12" spans="2:143" ht="11.25" customHeight="1" x14ac:dyDescent="0.15">
      <c r="B12" s="605" t="s">
        <v>239</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240</v>
      </c>
      <c r="AQ12" s="606"/>
      <c r="AR12" s="606"/>
      <c r="AS12" s="606"/>
      <c r="AT12" s="606"/>
      <c r="AU12" s="606"/>
      <c r="AV12" s="606"/>
      <c r="AW12" s="606"/>
      <c r="AX12" s="606"/>
      <c r="AY12" s="606"/>
      <c r="AZ12" s="606"/>
      <c r="BA12" s="606"/>
      <c r="BB12" s="606"/>
      <c r="BC12" s="606"/>
      <c r="BD12" s="606"/>
      <c r="BE12" s="606"/>
      <c r="BF12" s="607"/>
      <c r="BG12" s="608">
        <v>543976</v>
      </c>
      <c r="BH12" s="609"/>
      <c r="BI12" s="609"/>
      <c r="BJ12" s="609"/>
      <c r="BK12" s="609"/>
      <c r="BL12" s="609"/>
      <c r="BM12" s="609"/>
      <c r="BN12" s="610"/>
      <c r="BO12" s="646">
        <v>63.6</v>
      </c>
      <c r="BP12" s="646"/>
      <c r="BQ12" s="646"/>
      <c r="BR12" s="646"/>
      <c r="BS12" s="647" t="s">
        <v>122</v>
      </c>
      <c r="BT12" s="647"/>
      <c r="BU12" s="647"/>
      <c r="BV12" s="647"/>
      <c r="BW12" s="647"/>
      <c r="BX12" s="647"/>
      <c r="BY12" s="647"/>
      <c r="BZ12" s="647"/>
      <c r="CA12" s="647"/>
      <c r="CB12" s="685"/>
      <c r="CD12" s="605" t="s">
        <v>241</v>
      </c>
      <c r="CE12" s="606"/>
      <c r="CF12" s="606"/>
      <c r="CG12" s="606"/>
      <c r="CH12" s="606"/>
      <c r="CI12" s="606"/>
      <c r="CJ12" s="606"/>
      <c r="CK12" s="606"/>
      <c r="CL12" s="606"/>
      <c r="CM12" s="606"/>
      <c r="CN12" s="606"/>
      <c r="CO12" s="606"/>
      <c r="CP12" s="606"/>
      <c r="CQ12" s="607"/>
      <c r="CR12" s="608">
        <v>1113821</v>
      </c>
      <c r="CS12" s="609"/>
      <c r="CT12" s="609"/>
      <c r="CU12" s="609"/>
      <c r="CV12" s="609"/>
      <c r="CW12" s="609"/>
      <c r="CX12" s="609"/>
      <c r="CY12" s="610"/>
      <c r="CZ12" s="646">
        <v>15.7</v>
      </c>
      <c r="DA12" s="646"/>
      <c r="DB12" s="646"/>
      <c r="DC12" s="646"/>
      <c r="DD12" s="614" t="s">
        <v>122</v>
      </c>
      <c r="DE12" s="609"/>
      <c r="DF12" s="609"/>
      <c r="DG12" s="609"/>
      <c r="DH12" s="609"/>
      <c r="DI12" s="609"/>
      <c r="DJ12" s="609"/>
      <c r="DK12" s="609"/>
      <c r="DL12" s="609"/>
      <c r="DM12" s="609"/>
      <c r="DN12" s="609"/>
      <c r="DO12" s="609"/>
      <c r="DP12" s="610"/>
      <c r="DQ12" s="614">
        <v>117009</v>
      </c>
      <c r="DR12" s="609"/>
      <c r="DS12" s="609"/>
      <c r="DT12" s="609"/>
      <c r="DU12" s="609"/>
      <c r="DV12" s="609"/>
      <c r="DW12" s="609"/>
      <c r="DX12" s="609"/>
      <c r="DY12" s="609"/>
      <c r="DZ12" s="609"/>
      <c r="EA12" s="609"/>
      <c r="EB12" s="609"/>
      <c r="EC12" s="645"/>
    </row>
    <row r="13" spans="2:143" ht="11.25" customHeight="1" x14ac:dyDescent="0.15">
      <c r="B13" s="605" t="s">
        <v>242</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243</v>
      </c>
      <c r="AQ13" s="606"/>
      <c r="AR13" s="606"/>
      <c r="AS13" s="606"/>
      <c r="AT13" s="606"/>
      <c r="AU13" s="606"/>
      <c r="AV13" s="606"/>
      <c r="AW13" s="606"/>
      <c r="AX13" s="606"/>
      <c r="AY13" s="606"/>
      <c r="AZ13" s="606"/>
      <c r="BA13" s="606"/>
      <c r="BB13" s="606"/>
      <c r="BC13" s="606"/>
      <c r="BD13" s="606"/>
      <c r="BE13" s="606"/>
      <c r="BF13" s="607"/>
      <c r="BG13" s="608">
        <v>280206</v>
      </c>
      <c r="BH13" s="609"/>
      <c r="BI13" s="609"/>
      <c r="BJ13" s="609"/>
      <c r="BK13" s="609"/>
      <c r="BL13" s="609"/>
      <c r="BM13" s="609"/>
      <c r="BN13" s="610"/>
      <c r="BO13" s="646">
        <v>32.799999999999997</v>
      </c>
      <c r="BP13" s="646"/>
      <c r="BQ13" s="646"/>
      <c r="BR13" s="646"/>
      <c r="BS13" s="647" t="s">
        <v>122</v>
      </c>
      <c r="BT13" s="647"/>
      <c r="BU13" s="647"/>
      <c r="BV13" s="647"/>
      <c r="BW13" s="647"/>
      <c r="BX13" s="647"/>
      <c r="BY13" s="647"/>
      <c r="BZ13" s="647"/>
      <c r="CA13" s="647"/>
      <c r="CB13" s="685"/>
      <c r="CD13" s="605" t="s">
        <v>244</v>
      </c>
      <c r="CE13" s="606"/>
      <c r="CF13" s="606"/>
      <c r="CG13" s="606"/>
      <c r="CH13" s="606"/>
      <c r="CI13" s="606"/>
      <c r="CJ13" s="606"/>
      <c r="CK13" s="606"/>
      <c r="CL13" s="606"/>
      <c r="CM13" s="606"/>
      <c r="CN13" s="606"/>
      <c r="CO13" s="606"/>
      <c r="CP13" s="606"/>
      <c r="CQ13" s="607"/>
      <c r="CR13" s="608">
        <v>444015</v>
      </c>
      <c r="CS13" s="609"/>
      <c r="CT13" s="609"/>
      <c r="CU13" s="609"/>
      <c r="CV13" s="609"/>
      <c r="CW13" s="609"/>
      <c r="CX13" s="609"/>
      <c r="CY13" s="610"/>
      <c r="CZ13" s="646">
        <v>6.3</v>
      </c>
      <c r="DA13" s="646"/>
      <c r="DB13" s="646"/>
      <c r="DC13" s="646"/>
      <c r="DD13" s="614">
        <v>371649</v>
      </c>
      <c r="DE13" s="609"/>
      <c r="DF13" s="609"/>
      <c r="DG13" s="609"/>
      <c r="DH13" s="609"/>
      <c r="DI13" s="609"/>
      <c r="DJ13" s="609"/>
      <c r="DK13" s="609"/>
      <c r="DL13" s="609"/>
      <c r="DM13" s="609"/>
      <c r="DN13" s="609"/>
      <c r="DO13" s="609"/>
      <c r="DP13" s="610"/>
      <c r="DQ13" s="614">
        <v>216685</v>
      </c>
      <c r="DR13" s="609"/>
      <c r="DS13" s="609"/>
      <c r="DT13" s="609"/>
      <c r="DU13" s="609"/>
      <c r="DV13" s="609"/>
      <c r="DW13" s="609"/>
      <c r="DX13" s="609"/>
      <c r="DY13" s="609"/>
      <c r="DZ13" s="609"/>
      <c r="EA13" s="609"/>
      <c r="EB13" s="609"/>
      <c r="EC13" s="645"/>
    </row>
    <row r="14" spans="2:143" ht="11.25" customHeight="1" x14ac:dyDescent="0.15">
      <c r="B14" s="605" t="s">
        <v>245</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246</v>
      </c>
      <c r="AQ14" s="606"/>
      <c r="AR14" s="606"/>
      <c r="AS14" s="606"/>
      <c r="AT14" s="606"/>
      <c r="AU14" s="606"/>
      <c r="AV14" s="606"/>
      <c r="AW14" s="606"/>
      <c r="AX14" s="606"/>
      <c r="AY14" s="606"/>
      <c r="AZ14" s="606"/>
      <c r="BA14" s="606"/>
      <c r="BB14" s="606"/>
      <c r="BC14" s="606"/>
      <c r="BD14" s="606"/>
      <c r="BE14" s="606"/>
      <c r="BF14" s="607"/>
      <c r="BG14" s="608">
        <v>32692</v>
      </c>
      <c r="BH14" s="609"/>
      <c r="BI14" s="609"/>
      <c r="BJ14" s="609"/>
      <c r="BK14" s="609"/>
      <c r="BL14" s="609"/>
      <c r="BM14" s="609"/>
      <c r="BN14" s="610"/>
      <c r="BO14" s="646">
        <v>3.8</v>
      </c>
      <c r="BP14" s="646"/>
      <c r="BQ14" s="646"/>
      <c r="BR14" s="646"/>
      <c r="BS14" s="647" t="s">
        <v>122</v>
      </c>
      <c r="BT14" s="647"/>
      <c r="BU14" s="647"/>
      <c r="BV14" s="647"/>
      <c r="BW14" s="647"/>
      <c r="BX14" s="647"/>
      <c r="BY14" s="647"/>
      <c r="BZ14" s="647"/>
      <c r="CA14" s="647"/>
      <c r="CB14" s="685"/>
      <c r="CD14" s="605" t="s">
        <v>247</v>
      </c>
      <c r="CE14" s="606"/>
      <c r="CF14" s="606"/>
      <c r="CG14" s="606"/>
      <c r="CH14" s="606"/>
      <c r="CI14" s="606"/>
      <c r="CJ14" s="606"/>
      <c r="CK14" s="606"/>
      <c r="CL14" s="606"/>
      <c r="CM14" s="606"/>
      <c r="CN14" s="606"/>
      <c r="CO14" s="606"/>
      <c r="CP14" s="606"/>
      <c r="CQ14" s="607"/>
      <c r="CR14" s="608">
        <v>251079</v>
      </c>
      <c r="CS14" s="609"/>
      <c r="CT14" s="609"/>
      <c r="CU14" s="609"/>
      <c r="CV14" s="609"/>
      <c r="CW14" s="609"/>
      <c r="CX14" s="609"/>
      <c r="CY14" s="610"/>
      <c r="CZ14" s="646">
        <v>3.5</v>
      </c>
      <c r="DA14" s="646"/>
      <c r="DB14" s="646"/>
      <c r="DC14" s="646"/>
      <c r="DD14" s="614">
        <v>13615</v>
      </c>
      <c r="DE14" s="609"/>
      <c r="DF14" s="609"/>
      <c r="DG14" s="609"/>
      <c r="DH14" s="609"/>
      <c r="DI14" s="609"/>
      <c r="DJ14" s="609"/>
      <c r="DK14" s="609"/>
      <c r="DL14" s="609"/>
      <c r="DM14" s="609"/>
      <c r="DN14" s="609"/>
      <c r="DO14" s="609"/>
      <c r="DP14" s="610"/>
      <c r="DQ14" s="614">
        <v>232822</v>
      </c>
      <c r="DR14" s="609"/>
      <c r="DS14" s="609"/>
      <c r="DT14" s="609"/>
      <c r="DU14" s="609"/>
      <c r="DV14" s="609"/>
      <c r="DW14" s="609"/>
      <c r="DX14" s="609"/>
      <c r="DY14" s="609"/>
      <c r="DZ14" s="609"/>
      <c r="EA14" s="609"/>
      <c r="EB14" s="609"/>
      <c r="EC14" s="645"/>
    </row>
    <row r="15" spans="2:143" ht="11.25" customHeight="1" x14ac:dyDescent="0.15">
      <c r="B15" s="605" t="s">
        <v>248</v>
      </c>
      <c r="C15" s="606"/>
      <c r="D15" s="606"/>
      <c r="E15" s="606"/>
      <c r="F15" s="606"/>
      <c r="G15" s="606"/>
      <c r="H15" s="606"/>
      <c r="I15" s="606"/>
      <c r="J15" s="606"/>
      <c r="K15" s="606"/>
      <c r="L15" s="606"/>
      <c r="M15" s="606"/>
      <c r="N15" s="606"/>
      <c r="O15" s="606"/>
      <c r="P15" s="606"/>
      <c r="Q15" s="607"/>
      <c r="R15" s="608">
        <v>2986</v>
      </c>
      <c r="S15" s="609"/>
      <c r="T15" s="609"/>
      <c r="U15" s="609"/>
      <c r="V15" s="609"/>
      <c r="W15" s="609"/>
      <c r="X15" s="609"/>
      <c r="Y15" s="610"/>
      <c r="Z15" s="646">
        <v>0</v>
      </c>
      <c r="AA15" s="646"/>
      <c r="AB15" s="646"/>
      <c r="AC15" s="646"/>
      <c r="AD15" s="647">
        <v>2986</v>
      </c>
      <c r="AE15" s="647"/>
      <c r="AF15" s="647"/>
      <c r="AG15" s="647"/>
      <c r="AH15" s="647"/>
      <c r="AI15" s="647"/>
      <c r="AJ15" s="647"/>
      <c r="AK15" s="647"/>
      <c r="AL15" s="611">
        <v>0.1</v>
      </c>
      <c r="AM15" s="612"/>
      <c r="AN15" s="612"/>
      <c r="AO15" s="648"/>
      <c r="AP15" s="605" t="s">
        <v>249</v>
      </c>
      <c r="AQ15" s="606"/>
      <c r="AR15" s="606"/>
      <c r="AS15" s="606"/>
      <c r="AT15" s="606"/>
      <c r="AU15" s="606"/>
      <c r="AV15" s="606"/>
      <c r="AW15" s="606"/>
      <c r="AX15" s="606"/>
      <c r="AY15" s="606"/>
      <c r="AZ15" s="606"/>
      <c r="BA15" s="606"/>
      <c r="BB15" s="606"/>
      <c r="BC15" s="606"/>
      <c r="BD15" s="606"/>
      <c r="BE15" s="606"/>
      <c r="BF15" s="607"/>
      <c r="BG15" s="608">
        <v>48245</v>
      </c>
      <c r="BH15" s="609"/>
      <c r="BI15" s="609"/>
      <c r="BJ15" s="609"/>
      <c r="BK15" s="609"/>
      <c r="BL15" s="609"/>
      <c r="BM15" s="609"/>
      <c r="BN15" s="610"/>
      <c r="BO15" s="646">
        <v>5.6</v>
      </c>
      <c r="BP15" s="646"/>
      <c r="BQ15" s="646"/>
      <c r="BR15" s="646"/>
      <c r="BS15" s="647" t="s">
        <v>122</v>
      </c>
      <c r="BT15" s="647"/>
      <c r="BU15" s="647"/>
      <c r="BV15" s="647"/>
      <c r="BW15" s="647"/>
      <c r="BX15" s="647"/>
      <c r="BY15" s="647"/>
      <c r="BZ15" s="647"/>
      <c r="CA15" s="647"/>
      <c r="CB15" s="685"/>
      <c r="CD15" s="605" t="s">
        <v>250</v>
      </c>
      <c r="CE15" s="606"/>
      <c r="CF15" s="606"/>
      <c r="CG15" s="606"/>
      <c r="CH15" s="606"/>
      <c r="CI15" s="606"/>
      <c r="CJ15" s="606"/>
      <c r="CK15" s="606"/>
      <c r="CL15" s="606"/>
      <c r="CM15" s="606"/>
      <c r="CN15" s="606"/>
      <c r="CO15" s="606"/>
      <c r="CP15" s="606"/>
      <c r="CQ15" s="607"/>
      <c r="CR15" s="608">
        <v>1110627</v>
      </c>
      <c r="CS15" s="609"/>
      <c r="CT15" s="609"/>
      <c r="CU15" s="609"/>
      <c r="CV15" s="609"/>
      <c r="CW15" s="609"/>
      <c r="CX15" s="609"/>
      <c r="CY15" s="610"/>
      <c r="CZ15" s="646">
        <v>15.6</v>
      </c>
      <c r="DA15" s="646"/>
      <c r="DB15" s="646"/>
      <c r="DC15" s="646"/>
      <c r="DD15" s="614">
        <v>712277</v>
      </c>
      <c r="DE15" s="609"/>
      <c r="DF15" s="609"/>
      <c r="DG15" s="609"/>
      <c r="DH15" s="609"/>
      <c r="DI15" s="609"/>
      <c r="DJ15" s="609"/>
      <c r="DK15" s="609"/>
      <c r="DL15" s="609"/>
      <c r="DM15" s="609"/>
      <c r="DN15" s="609"/>
      <c r="DO15" s="609"/>
      <c r="DP15" s="610"/>
      <c r="DQ15" s="614">
        <v>298083</v>
      </c>
      <c r="DR15" s="609"/>
      <c r="DS15" s="609"/>
      <c r="DT15" s="609"/>
      <c r="DU15" s="609"/>
      <c r="DV15" s="609"/>
      <c r="DW15" s="609"/>
      <c r="DX15" s="609"/>
      <c r="DY15" s="609"/>
      <c r="DZ15" s="609"/>
      <c r="EA15" s="609"/>
      <c r="EB15" s="609"/>
      <c r="EC15" s="645"/>
    </row>
    <row r="16" spans="2:143" ht="11.25" customHeight="1" x14ac:dyDescent="0.15">
      <c r="B16" s="605" t="s">
        <v>251</v>
      </c>
      <c r="C16" s="606"/>
      <c r="D16" s="606"/>
      <c r="E16" s="606"/>
      <c r="F16" s="606"/>
      <c r="G16" s="606"/>
      <c r="H16" s="606"/>
      <c r="I16" s="606"/>
      <c r="J16" s="606"/>
      <c r="K16" s="606"/>
      <c r="L16" s="606"/>
      <c r="M16" s="606"/>
      <c r="N16" s="606"/>
      <c r="O16" s="606"/>
      <c r="P16" s="606"/>
      <c r="Q16" s="607"/>
      <c r="R16" s="608">
        <v>10150</v>
      </c>
      <c r="S16" s="609"/>
      <c r="T16" s="609"/>
      <c r="U16" s="609"/>
      <c r="V16" s="609"/>
      <c r="W16" s="609"/>
      <c r="X16" s="609"/>
      <c r="Y16" s="610"/>
      <c r="Z16" s="646">
        <v>0.1</v>
      </c>
      <c r="AA16" s="646"/>
      <c r="AB16" s="646"/>
      <c r="AC16" s="646"/>
      <c r="AD16" s="647">
        <v>10150</v>
      </c>
      <c r="AE16" s="647"/>
      <c r="AF16" s="647"/>
      <c r="AG16" s="647"/>
      <c r="AH16" s="647"/>
      <c r="AI16" s="647"/>
      <c r="AJ16" s="647"/>
      <c r="AK16" s="647"/>
      <c r="AL16" s="611">
        <v>0.3</v>
      </c>
      <c r="AM16" s="612"/>
      <c r="AN16" s="612"/>
      <c r="AO16" s="648"/>
      <c r="AP16" s="605" t="s">
        <v>252</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5"/>
      <c r="CD16" s="605" t="s">
        <v>253</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15">
      <c r="B17" s="605" t="s">
        <v>254</v>
      </c>
      <c r="C17" s="606"/>
      <c r="D17" s="606"/>
      <c r="E17" s="606"/>
      <c r="F17" s="606"/>
      <c r="G17" s="606"/>
      <c r="H17" s="606"/>
      <c r="I17" s="606"/>
      <c r="J17" s="606"/>
      <c r="K17" s="606"/>
      <c r="L17" s="606"/>
      <c r="M17" s="606"/>
      <c r="N17" s="606"/>
      <c r="O17" s="606"/>
      <c r="P17" s="606"/>
      <c r="Q17" s="607"/>
      <c r="R17" s="608">
        <v>28286</v>
      </c>
      <c r="S17" s="609"/>
      <c r="T17" s="609"/>
      <c r="U17" s="609"/>
      <c r="V17" s="609"/>
      <c r="W17" s="609"/>
      <c r="X17" s="609"/>
      <c r="Y17" s="610"/>
      <c r="Z17" s="646">
        <v>0.4</v>
      </c>
      <c r="AA17" s="646"/>
      <c r="AB17" s="646"/>
      <c r="AC17" s="646"/>
      <c r="AD17" s="647">
        <v>28286</v>
      </c>
      <c r="AE17" s="647"/>
      <c r="AF17" s="647"/>
      <c r="AG17" s="647"/>
      <c r="AH17" s="647"/>
      <c r="AI17" s="647"/>
      <c r="AJ17" s="647"/>
      <c r="AK17" s="647"/>
      <c r="AL17" s="611">
        <v>0.9</v>
      </c>
      <c r="AM17" s="612"/>
      <c r="AN17" s="612"/>
      <c r="AO17" s="648"/>
      <c r="AP17" s="605" t="s">
        <v>255</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5"/>
      <c r="CD17" s="605" t="s">
        <v>256</v>
      </c>
      <c r="CE17" s="606"/>
      <c r="CF17" s="606"/>
      <c r="CG17" s="606"/>
      <c r="CH17" s="606"/>
      <c r="CI17" s="606"/>
      <c r="CJ17" s="606"/>
      <c r="CK17" s="606"/>
      <c r="CL17" s="606"/>
      <c r="CM17" s="606"/>
      <c r="CN17" s="606"/>
      <c r="CO17" s="606"/>
      <c r="CP17" s="606"/>
      <c r="CQ17" s="607"/>
      <c r="CR17" s="608">
        <v>642898</v>
      </c>
      <c r="CS17" s="609"/>
      <c r="CT17" s="609"/>
      <c r="CU17" s="609"/>
      <c r="CV17" s="609"/>
      <c r="CW17" s="609"/>
      <c r="CX17" s="609"/>
      <c r="CY17" s="610"/>
      <c r="CZ17" s="646">
        <v>9.1</v>
      </c>
      <c r="DA17" s="646"/>
      <c r="DB17" s="646"/>
      <c r="DC17" s="646"/>
      <c r="DD17" s="614" t="s">
        <v>122</v>
      </c>
      <c r="DE17" s="609"/>
      <c r="DF17" s="609"/>
      <c r="DG17" s="609"/>
      <c r="DH17" s="609"/>
      <c r="DI17" s="609"/>
      <c r="DJ17" s="609"/>
      <c r="DK17" s="609"/>
      <c r="DL17" s="609"/>
      <c r="DM17" s="609"/>
      <c r="DN17" s="609"/>
      <c r="DO17" s="609"/>
      <c r="DP17" s="610"/>
      <c r="DQ17" s="614">
        <v>629988</v>
      </c>
      <c r="DR17" s="609"/>
      <c r="DS17" s="609"/>
      <c r="DT17" s="609"/>
      <c r="DU17" s="609"/>
      <c r="DV17" s="609"/>
      <c r="DW17" s="609"/>
      <c r="DX17" s="609"/>
      <c r="DY17" s="609"/>
      <c r="DZ17" s="609"/>
      <c r="EA17" s="609"/>
      <c r="EB17" s="609"/>
      <c r="EC17" s="645"/>
    </row>
    <row r="18" spans="2:133" ht="11.25" customHeight="1" x14ac:dyDescent="0.15">
      <c r="B18" s="605" t="s">
        <v>257</v>
      </c>
      <c r="C18" s="606"/>
      <c r="D18" s="606"/>
      <c r="E18" s="606"/>
      <c r="F18" s="606"/>
      <c r="G18" s="606"/>
      <c r="H18" s="606"/>
      <c r="I18" s="606"/>
      <c r="J18" s="606"/>
      <c r="K18" s="606"/>
      <c r="L18" s="606"/>
      <c r="M18" s="606"/>
      <c r="N18" s="606"/>
      <c r="O18" s="606"/>
      <c r="P18" s="606"/>
      <c r="Q18" s="607"/>
      <c r="R18" s="608">
        <v>5850</v>
      </c>
      <c r="S18" s="609"/>
      <c r="T18" s="609"/>
      <c r="U18" s="609"/>
      <c r="V18" s="609"/>
      <c r="W18" s="609"/>
      <c r="X18" s="609"/>
      <c r="Y18" s="610"/>
      <c r="Z18" s="646">
        <v>0.1</v>
      </c>
      <c r="AA18" s="646"/>
      <c r="AB18" s="646"/>
      <c r="AC18" s="646"/>
      <c r="AD18" s="647">
        <v>5850</v>
      </c>
      <c r="AE18" s="647"/>
      <c r="AF18" s="647"/>
      <c r="AG18" s="647"/>
      <c r="AH18" s="647"/>
      <c r="AI18" s="647"/>
      <c r="AJ18" s="647"/>
      <c r="AK18" s="647"/>
      <c r="AL18" s="611">
        <v>0.2</v>
      </c>
      <c r="AM18" s="612"/>
      <c r="AN18" s="612"/>
      <c r="AO18" s="648"/>
      <c r="AP18" s="605" t="s">
        <v>258</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5"/>
      <c r="CD18" s="605" t="s">
        <v>259</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260</v>
      </c>
      <c r="C19" s="606"/>
      <c r="D19" s="606"/>
      <c r="E19" s="606"/>
      <c r="F19" s="606"/>
      <c r="G19" s="606"/>
      <c r="H19" s="606"/>
      <c r="I19" s="606"/>
      <c r="J19" s="606"/>
      <c r="K19" s="606"/>
      <c r="L19" s="606"/>
      <c r="M19" s="606"/>
      <c r="N19" s="606"/>
      <c r="O19" s="606"/>
      <c r="P19" s="606"/>
      <c r="Q19" s="607"/>
      <c r="R19" s="608">
        <v>22436</v>
      </c>
      <c r="S19" s="609"/>
      <c r="T19" s="609"/>
      <c r="U19" s="609"/>
      <c r="V19" s="609"/>
      <c r="W19" s="609"/>
      <c r="X19" s="609"/>
      <c r="Y19" s="610"/>
      <c r="Z19" s="646">
        <v>0.3</v>
      </c>
      <c r="AA19" s="646"/>
      <c r="AB19" s="646"/>
      <c r="AC19" s="646"/>
      <c r="AD19" s="647">
        <v>22436</v>
      </c>
      <c r="AE19" s="647"/>
      <c r="AF19" s="647"/>
      <c r="AG19" s="647"/>
      <c r="AH19" s="647"/>
      <c r="AI19" s="647"/>
      <c r="AJ19" s="647"/>
      <c r="AK19" s="647"/>
      <c r="AL19" s="611">
        <v>0.7</v>
      </c>
      <c r="AM19" s="612"/>
      <c r="AN19" s="612"/>
      <c r="AO19" s="648"/>
      <c r="AP19" s="605" t="s">
        <v>261</v>
      </c>
      <c r="AQ19" s="606"/>
      <c r="AR19" s="606"/>
      <c r="AS19" s="606"/>
      <c r="AT19" s="606"/>
      <c r="AU19" s="606"/>
      <c r="AV19" s="606"/>
      <c r="AW19" s="606"/>
      <c r="AX19" s="606"/>
      <c r="AY19" s="606"/>
      <c r="AZ19" s="606"/>
      <c r="BA19" s="606"/>
      <c r="BB19" s="606"/>
      <c r="BC19" s="606"/>
      <c r="BD19" s="606"/>
      <c r="BE19" s="606"/>
      <c r="BF19" s="607"/>
      <c r="BG19" s="608" t="s">
        <v>122</v>
      </c>
      <c r="BH19" s="609"/>
      <c r="BI19" s="609"/>
      <c r="BJ19" s="609"/>
      <c r="BK19" s="609"/>
      <c r="BL19" s="609"/>
      <c r="BM19" s="609"/>
      <c r="BN19" s="610"/>
      <c r="BO19" s="646" t="s">
        <v>122</v>
      </c>
      <c r="BP19" s="646"/>
      <c r="BQ19" s="646"/>
      <c r="BR19" s="646"/>
      <c r="BS19" s="647" t="s">
        <v>122</v>
      </c>
      <c r="BT19" s="647"/>
      <c r="BU19" s="647"/>
      <c r="BV19" s="647"/>
      <c r="BW19" s="647"/>
      <c r="BX19" s="647"/>
      <c r="BY19" s="647"/>
      <c r="BZ19" s="647"/>
      <c r="CA19" s="647"/>
      <c r="CB19" s="685"/>
      <c r="CD19" s="605" t="s">
        <v>262</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75" t="s">
        <v>263</v>
      </c>
      <c r="C20" s="676"/>
      <c r="D20" s="676"/>
      <c r="E20" s="676"/>
      <c r="F20" s="676"/>
      <c r="G20" s="676"/>
      <c r="H20" s="676"/>
      <c r="I20" s="676"/>
      <c r="J20" s="676"/>
      <c r="K20" s="676"/>
      <c r="L20" s="676"/>
      <c r="M20" s="676"/>
      <c r="N20" s="676"/>
      <c r="O20" s="676"/>
      <c r="P20" s="676"/>
      <c r="Q20" s="677"/>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264</v>
      </c>
      <c r="AQ20" s="606"/>
      <c r="AR20" s="606"/>
      <c r="AS20" s="606"/>
      <c r="AT20" s="606"/>
      <c r="AU20" s="606"/>
      <c r="AV20" s="606"/>
      <c r="AW20" s="606"/>
      <c r="AX20" s="606"/>
      <c r="AY20" s="606"/>
      <c r="AZ20" s="606"/>
      <c r="BA20" s="606"/>
      <c r="BB20" s="606"/>
      <c r="BC20" s="606"/>
      <c r="BD20" s="606"/>
      <c r="BE20" s="606"/>
      <c r="BF20" s="607"/>
      <c r="BG20" s="608" t="s">
        <v>122</v>
      </c>
      <c r="BH20" s="609"/>
      <c r="BI20" s="609"/>
      <c r="BJ20" s="609"/>
      <c r="BK20" s="609"/>
      <c r="BL20" s="609"/>
      <c r="BM20" s="609"/>
      <c r="BN20" s="610"/>
      <c r="BO20" s="646" t="s">
        <v>122</v>
      </c>
      <c r="BP20" s="646"/>
      <c r="BQ20" s="646"/>
      <c r="BR20" s="646"/>
      <c r="BS20" s="647" t="s">
        <v>122</v>
      </c>
      <c r="BT20" s="647"/>
      <c r="BU20" s="647"/>
      <c r="BV20" s="647"/>
      <c r="BW20" s="647"/>
      <c r="BX20" s="647"/>
      <c r="BY20" s="647"/>
      <c r="BZ20" s="647"/>
      <c r="CA20" s="647"/>
      <c r="CB20" s="685"/>
      <c r="CD20" s="605" t="s">
        <v>265</v>
      </c>
      <c r="CE20" s="606"/>
      <c r="CF20" s="606"/>
      <c r="CG20" s="606"/>
      <c r="CH20" s="606"/>
      <c r="CI20" s="606"/>
      <c r="CJ20" s="606"/>
      <c r="CK20" s="606"/>
      <c r="CL20" s="606"/>
      <c r="CM20" s="606"/>
      <c r="CN20" s="606"/>
      <c r="CO20" s="606"/>
      <c r="CP20" s="606"/>
      <c r="CQ20" s="607"/>
      <c r="CR20" s="608">
        <v>7103471</v>
      </c>
      <c r="CS20" s="609"/>
      <c r="CT20" s="609"/>
      <c r="CU20" s="609"/>
      <c r="CV20" s="609"/>
      <c r="CW20" s="609"/>
      <c r="CX20" s="609"/>
      <c r="CY20" s="610"/>
      <c r="CZ20" s="646">
        <v>100</v>
      </c>
      <c r="DA20" s="646"/>
      <c r="DB20" s="646"/>
      <c r="DC20" s="646"/>
      <c r="DD20" s="614">
        <v>1292144</v>
      </c>
      <c r="DE20" s="609"/>
      <c r="DF20" s="609"/>
      <c r="DG20" s="609"/>
      <c r="DH20" s="609"/>
      <c r="DI20" s="609"/>
      <c r="DJ20" s="609"/>
      <c r="DK20" s="609"/>
      <c r="DL20" s="609"/>
      <c r="DM20" s="609"/>
      <c r="DN20" s="609"/>
      <c r="DO20" s="609"/>
      <c r="DP20" s="610"/>
      <c r="DQ20" s="614">
        <v>3738450</v>
      </c>
      <c r="DR20" s="609"/>
      <c r="DS20" s="609"/>
      <c r="DT20" s="609"/>
      <c r="DU20" s="609"/>
      <c r="DV20" s="609"/>
      <c r="DW20" s="609"/>
      <c r="DX20" s="609"/>
      <c r="DY20" s="609"/>
      <c r="DZ20" s="609"/>
      <c r="EA20" s="609"/>
      <c r="EB20" s="609"/>
      <c r="EC20" s="645"/>
    </row>
    <row r="21" spans="2:133" ht="11.25" customHeight="1" x14ac:dyDescent="0.15">
      <c r="B21" s="605" t="s">
        <v>266</v>
      </c>
      <c r="C21" s="606"/>
      <c r="D21" s="606"/>
      <c r="E21" s="606"/>
      <c r="F21" s="606"/>
      <c r="G21" s="606"/>
      <c r="H21" s="606"/>
      <c r="I21" s="606"/>
      <c r="J21" s="606"/>
      <c r="K21" s="606"/>
      <c r="L21" s="606"/>
      <c r="M21" s="606"/>
      <c r="N21" s="606"/>
      <c r="O21" s="606"/>
      <c r="P21" s="606"/>
      <c r="Q21" s="607"/>
      <c r="R21" s="608">
        <v>2321325</v>
      </c>
      <c r="S21" s="609"/>
      <c r="T21" s="609"/>
      <c r="U21" s="609"/>
      <c r="V21" s="609"/>
      <c r="W21" s="609"/>
      <c r="X21" s="609"/>
      <c r="Y21" s="610"/>
      <c r="Z21" s="646">
        <v>31.7</v>
      </c>
      <c r="AA21" s="646"/>
      <c r="AB21" s="646"/>
      <c r="AC21" s="646"/>
      <c r="AD21" s="647">
        <v>2174850</v>
      </c>
      <c r="AE21" s="647"/>
      <c r="AF21" s="647"/>
      <c r="AG21" s="647"/>
      <c r="AH21" s="647"/>
      <c r="AI21" s="647"/>
      <c r="AJ21" s="647"/>
      <c r="AK21" s="647"/>
      <c r="AL21" s="611">
        <v>65.8</v>
      </c>
      <c r="AM21" s="612"/>
      <c r="AN21" s="612"/>
      <c r="AO21" s="648"/>
      <c r="AP21" s="605" t="s">
        <v>267</v>
      </c>
      <c r="AQ21" s="686"/>
      <c r="AR21" s="686"/>
      <c r="AS21" s="686"/>
      <c r="AT21" s="686"/>
      <c r="AU21" s="686"/>
      <c r="AV21" s="686"/>
      <c r="AW21" s="686"/>
      <c r="AX21" s="686"/>
      <c r="AY21" s="686"/>
      <c r="AZ21" s="686"/>
      <c r="BA21" s="686"/>
      <c r="BB21" s="686"/>
      <c r="BC21" s="686"/>
      <c r="BD21" s="686"/>
      <c r="BE21" s="686"/>
      <c r="BF21" s="687"/>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5"/>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268</v>
      </c>
      <c r="C22" s="606"/>
      <c r="D22" s="606"/>
      <c r="E22" s="606"/>
      <c r="F22" s="606"/>
      <c r="G22" s="606"/>
      <c r="H22" s="606"/>
      <c r="I22" s="606"/>
      <c r="J22" s="606"/>
      <c r="K22" s="606"/>
      <c r="L22" s="606"/>
      <c r="M22" s="606"/>
      <c r="N22" s="606"/>
      <c r="O22" s="606"/>
      <c r="P22" s="606"/>
      <c r="Q22" s="607"/>
      <c r="R22" s="608">
        <v>2174850</v>
      </c>
      <c r="S22" s="609"/>
      <c r="T22" s="609"/>
      <c r="U22" s="609"/>
      <c r="V22" s="609"/>
      <c r="W22" s="609"/>
      <c r="X22" s="609"/>
      <c r="Y22" s="610"/>
      <c r="Z22" s="646">
        <v>29.7</v>
      </c>
      <c r="AA22" s="646"/>
      <c r="AB22" s="646"/>
      <c r="AC22" s="646"/>
      <c r="AD22" s="647">
        <v>2174850</v>
      </c>
      <c r="AE22" s="647"/>
      <c r="AF22" s="647"/>
      <c r="AG22" s="647"/>
      <c r="AH22" s="647"/>
      <c r="AI22" s="647"/>
      <c r="AJ22" s="647"/>
      <c r="AK22" s="647"/>
      <c r="AL22" s="611">
        <v>65.8</v>
      </c>
      <c r="AM22" s="612"/>
      <c r="AN22" s="612"/>
      <c r="AO22" s="648"/>
      <c r="AP22" s="605" t="s">
        <v>269</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5"/>
      <c r="CD22" s="660" t="s">
        <v>270</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271</v>
      </c>
      <c r="C23" s="606"/>
      <c r="D23" s="606"/>
      <c r="E23" s="606"/>
      <c r="F23" s="606"/>
      <c r="G23" s="606"/>
      <c r="H23" s="606"/>
      <c r="I23" s="606"/>
      <c r="J23" s="606"/>
      <c r="K23" s="606"/>
      <c r="L23" s="606"/>
      <c r="M23" s="606"/>
      <c r="N23" s="606"/>
      <c r="O23" s="606"/>
      <c r="P23" s="606"/>
      <c r="Q23" s="607"/>
      <c r="R23" s="608">
        <v>146475</v>
      </c>
      <c r="S23" s="609"/>
      <c r="T23" s="609"/>
      <c r="U23" s="609"/>
      <c r="V23" s="609"/>
      <c r="W23" s="609"/>
      <c r="X23" s="609"/>
      <c r="Y23" s="610"/>
      <c r="Z23" s="646">
        <v>2</v>
      </c>
      <c r="AA23" s="646"/>
      <c r="AB23" s="646"/>
      <c r="AC23" s="646"/>
      <c r="AD23" s="647" t="s">
        <v>122</v>
      </c>
      <c r="AE23" s="647"/>
      <c r="AF23" s="647"/>
      <c r="AG23" s="647"/>
      <c r="AH23" s="647"/>
      <c r="AI23" s="647"/>
      <c r="AJ23" s="647"/>
      <c r="AK23" s="647"/>
      <c r="AL23" s="611" t="s">
        <v>122</v>
      </c>
      <c r="AM23" s="612"/>
      <c r="AN23" s="612"/>
      <c r="AO23" s="648"/>
      <c r="AP23" s="605" t="s">
        <v>272</v>
      </c>
      <c r="AQ23" s="686"/>
      <c r="AR23" s="686"/>
      <c r="AS23" s="686"/>
      <c r="AT23" s="686"/>
      <c r="AU23" s="686"/>
      <c r="AV23" s="686"/>
      <c r="AW23" s="686"/>
      <c r="AX23" s="686"/>
      <c r="AY23" s="686"/>
      <c r="AZ23" s="686"/>
      <c r="BA23" s="686"/>
      <c r="BB23" s="686"/>
      <c r="BC23" s="686"/>
      <c r="BD23" s="686"/>
      <c r="BE23" s="686"/>
      <c r="BF23" s="687"/>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5"/>
      <c r="CD23" s="660" t="s">
        <v>212</v>
      </c>
      <c r="CE23" s="661"/>
      <c r="CF23" s="661"/>
      <c r="CG23" s="661"/>
      <c r="CH23" s="661"/>
      <c r="CI23" s="661"/>
      <c r="CJ23" s="661"/>
      <c r="CK23" s="661"/>
      <c r="CL23" s="661"/>
      <c r="CM23" s="661"/>
      <c r="CN23" s="661"/>
      <c r="CO23" s="661"/>
      <c r="CP23" s="661"/>
      <c r="CQ23" s="662"/>
      <c r="CR23" s="660" t="s">
        <v>273</v>
      </c>
      <c r="CS23" s="661"/>
      <c r="CT23" s="661"/>
      <c r="CU23" s="661"/>
      <c r="CV23" s="661"/>
      <c r="CW23" s="661"/>
      <c r="CX23" s="661"/>
      <c r="CY23" s="662"/>
      <c r="CZ23" s="660" t="s">
        <v>274</v>
      </c>
      <c r="DA23" s="661"/>
      <c r="DB23" s="661"/>
      <c r="DC23" s="662"/>
      <c r="DD23" s="660" t="s">
        <v>275</v>
      </c>
      <c r="DE23" s="661"/>
      <c r="DF23" s="661"/>
      <c r="DG23" s="661"/>
      <c r="DH23" s="661"/>
      <c r="DI23" s="661"/>
      <c r="DJ23" s="661"/>
      <c r="DK23" s="662"/>
      <c r="DL23" s="698" t="s">
        <v>276</v>
      </c>
      <c r="DM23" s="699"/>
      <c r="DN23" s="699"/>
      <c r="DO23" s="699"/>
      <c r="DP23" s="699"/>
      <c r="DQ23" s="699"/>
      <c r="DR23" s="699"/>
      <c r="DS23" s="699"/>
      <c r="DT23" s="699"/>
      <c r="DU23" s="699"/>
      <c r="DV23" s="700"/>
      <c r="DW23" s="660" t="s">
        <v>277</v>
      </c>
      <c r="DX23" s="661"/>
      <c r="DY23" s="661"/>
      <c r="DZ23" s="661"/>
      <c r="EA23" s="661"/>
      <c r="EB23" s="661"/>
      <c r="EC23" s="662"/>
    </row>
    <row r="24" spans="2:133" ht="11.25" customHeight="1" x14ac:dyDescent="0.15">
      <c r="B24" s="605" t="s">
        <v>278</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279</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5"/>
      <c r="CD24" s="666" t="s">
        <v>280</v>
      </c>
      <c r="CE24" s="667"/>
      <c r="CF24" s="667"/>
      <c r="CG24" s="667"/>
      <c r="CH24" s="667"/>
      <c r="CI24" s="667"/>
      <c r="CJ24" s="667"/>
      <c r="CK24" s="667"/>
      <c r="CL24" s="667"/>
      <c r="CM24" s="667"/>
      <c r="CN24" s="667"/>
      <c r="CO24" s="667"/>
      <c r="CP24" s="667"/>
      <c r="CQ24" s="668"/>
      <c r="CR24" s="663">
        <v>2591903</v>
      </c>
      <c r="CS24" s="664"/>
      <c r="CT24" s="664"/>
      <c r="CU24" s="664"/>
      <c r="CV24" s="664"/>
      <c r="CW24" s="664"/>
      <c r="CX24" s="664"/>
      <c r="CY24" s="689"/>
      <c r="CZ24" s="690">
        <v>36.5</v>
      </c>
      <c r="DA24" s="672"/>
      <c r="DB24" s="672"/>
      <c r="DC24" s="692"/>
      <c r="DD24" s="688">
        <v>1832804</v>
      </c>
      <c r="DE24" s="664"/>
      <c r="DF24" s="664"/>
      <c r="DG24" s="664"/>
      <c r="DH24" s="664"/>
      <c r="DI24" s="664"/>
      <c r="DJ24" s="664"/>
      <c r="DK24" s="689"/>
      <c r="DL24" s="688">
        <v>1823465</v>
      </c>
      <c r="DM24" s="664"/>
      <c r="DN24" s="664"/>
      <c r="DO24" s="664"/>
      <c r="DP24" s="664"/>
      <c r="DQ24" s="664"/>
      <c r="DR24" s="664"/>
      <c r="DS24" s="664"/>
      <c r="DT24" s="664"/>
      <c r="DU24" s="664"/>
      <c r="DV24" s="689"/>
      <c r="DW24" s="690">
        <v>55.1</v>
      </c>
      <c r="DX24" s="672"/>
      <c r="DY24" s="672"/>
      <c r="DZ24" s="672"/>
      <c r="EA24" s="672"/>
      <c r="EB24" s="672"/>
      <c r="EC24" s="691"/>
    </row>
    <row r="25" spans="2:133" ht="11.25" customHeight="1" x14ac:dyDescent="0.15">
      <c r="B25" s="605" t="s">
        <v>281</v>
      </c>
      <c r="C25" s="606"/>
      <c r="D25" s="606"/>
      <c r="E25" s="606"/>
      <c r="F25" s="606"/>
      <c r="G25" s="606"/>
      <c r="H25" s="606"/>
      <c r="I25" s="606"/>
      <c r="J25" s="606"/>
      <c r="K25" s="606"/>
      <c r="L25" s="606"/>
      <c r="M25" s="606"/>
      <c r="N25" s="606"/>
      <c r="O25" s="606"/>
      <c r="P25" s="606"/>
      <c r="Q25" s="607"/>
      <c r="R25" s="608">
        <v>3417641</v>
      </c>
      <c r="S25" s="609"/>
      <c r="T25" s="609"/>
      <c r="U25" s="609"/>
      <c r="V25" s="609"/>
      <c r="W25" s="609"/>
      <c r="X25" s="609"/>
      <c r="Y25" s="610"/>
      <c r="Z25" s="646">
        <v>46.7</v>
      </c>
      <c r="AA25" s="646"/>
      <c r="AB25" s="646"/>
      <c r="AC25" s="646"/>
      <c r="AD25" s="647">
        <v>3271166</v>
      </c>
      <c r="AE25" s="647"/>
      <c r="AF25" s="647"/>
      <c r="AG25" s="647"/>
      <c r="AH25" s="647"/>
      <c r="AI25" s="647"/>
      <c r="AJ25" s="647"/>
      <c r="AK25" s="647"/>
      <c r="AL25" s="611">
        <v>99</v>
      </c>
      <c r="AM25" s="612"/>
      <c r="AN25" s="612"/>
      <c r="AO25" s="648"/>
      <c r="AP25" s="605" t="s">
        <v>282</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5"/>
      <c r="CD25" s="605" t="s">
        <v>283</v>
      </c>
      <c r="CE25" s="606"/>
      <c r="CF25" s="606"/>
      <c r="CG25" s="606"/>
      <c r="CH25" s="606"/>
      <c r="CI25" s="606"/>
      <c r="CJ25" s="606"/>
      <c r="CK25" s="606"/>
      <c r="CL25" s="606"/>
      <c r="CM25" s="606"/>
      <c r="CN25" s="606"/>
      <c r="CO25" s="606"/>
      <c r="CP25" s="606"/>
      <c r="CQ25" s="607"/>
      <c r="CR25" s="608">
        <v>949623</v>
      </c>
      <c r="CS25" s="621"/>
      <c r="CT25" s="621"/>
      <c r="CU25" s="621"/>
      <c r="CV25" s="621"/>
      <c r="CW25" s="621"/>
      <c r="CX25" s="621"/>
      <c r="CY25" s="622"/>
      <c r="CZ25" s="611">
        <v>13.4</v>
      </c>
      <c r="DA25" s="623"/>
      <c r="DB25" s="623"/>
      <c r="DC25" s="624"/>
      <c r="DD25" s="614">
        <v>895956</v>
      </c>
      <c r="DE25" s="621"/>
      <c r="DF25" s="621"/>
      <c r="DG25" s="621"/>
      <c r="DH25" s="621"/>
      <c r="DI25" s="621"/>
      <c r="DJ25" s="621"/>
      <c r="DK25" s="622"/>
      <c r="DL25" s="614">
        <v>886617</v>
      </c>
      <c r="DM25" s="621"/>
      <c r="DN25" s="621"/>
      <c r="DO25" s="621"/>
      <c r="DP25" s="621"/>
      <c r="DQ25" s="621"/>
      <c r="DR25" s="621"/>
      <c r="DS25" s="621"/>
      <c r="DT25" s="621"/>
      <c r="DU25" s="621"/>
      <c r="DV25" s="622"/>
      <c r="DW25" s="611">
        <v>26.8</v>
      </c>
      <c r="DX25" s="623"/>
      <c r="DY25" s="623"/>
      <c r="DZ25" s="623"/>
      <c r="EA25" s="623"/>
      <c r="EB25" s="623"/>
      <c r="EC25" s="635"/>
    </row>
    <row r="26" spans="2:133" ht="11.25" customHeight="1" x14ac:dyDescent="0.15">
      <c r="B26" s="605" t="s">
        <v>284</v>
      </c>
      <c r="C26" s="606"/>
      <c r="D26" s="606"/>
      <c r="E26" s="606"/>
      <c r="F26" s="606"/>
      <c r="G26" s="606"/>
      <c r="H26" s="606"/>
      <c r="I26" s="606"/>
      <c r="J26" s="606"/>
      <c r="K26" s="606"/>
      <c r="L26" s="606"/>
      <c r="M26" s="606"/>
      <c r="N26" s="606"/>
      <c r="O26" s="606"/>
      <c r="P26" s="606"/>
      <c r="Q26" s="607"/>
      <c r="R26" s="608">
        <v>611</v>
      </c>
      <c r="S26" s="609"/>
      <c r="T26" s="609"/>
      <c r="U26" s="609"/>
      <c r="V26" s="609"/>
      <c r="W26" s="609"/>
      <c r="X26" s="609"/>
      <c r="Y26" s="610"/>
      <c r="Z26" s="646">
        <v>0</v>
      </c>
      <c r="AA26" s="646"/>
      <c r="AB26" s="646"/>
      <c r="AC26" s="646"/>
      <c r="AD26" s="647">
        <v>611</v>
      </c>
      <c r="AE26" s="647"/>
      <c r="AF26" s="647"/>
      <c r="AG26" s="647"/>
      <c r="AH26" s="647"/>
      <c r="AI26" s="647"/>
      <c r="AJ26" s="647"/>
      <c r="AK26" s="647"/>
      <c r="AL26" s="611">
        <v>0</v>
      </c>
      <c r="AM26" s="612"/>
      <c r="AN26" s="612"/>
      <c r="AO26" s="648"/>
      <c r="AP26" s="605" t="s">
        <v>285</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5"/>
      <c r="CD26" s="605" t="s">
        <v>286</v>
      </c>
      <c r="CE26" s="606"/>
      <c r="CF26" s="606"/>
      <c r="CG26" s="606"/>
      <c r="CH26" s="606"/>
      <c r="CI26" s="606"/>
      <c r="CJ26" s="606"/>
      <c r="CK26" s="606"/>
      <c r="CL26" s="606"/>
      <c r="CM26" s="606"/>
      <c r="CN26" s="606"/>
      <c r="CO26" s="606"/>
      <c r="CP26" s="606"/>
      <c r="CQ26" s="607"/>
      <c r="CR26" s="608">
        <v>469281</v>
      </c>
      <c r="CS26" s="609"/>
      <c r="CT26" s="609"/>
      <c r="CU26" s="609"/>
      <c r="CV26" s="609"/>
      <c r="CW26" s="609"/>
      <c r="CX26" s="609"/>
      <c r="CY26" s="610"/>
      <c r="CZ26" s="611">
        <v>6.6</v>
      </c>
      <c r="DA26" s="623"/>
      <c r="DB26" s="623"/>
      <c r="DC26" s="624"/>
      <c r="DD26" s="614">
        <v>439979</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287</v>
      </c>
      <c r="C27" s="606"/>
      <c r="D27" s="606"/>
      <c r="E27" s="606"/>
      <c r="F27" s="606"/>
      <c r="G27" s="606"/>
      <c r="H27" s="606"/>
      <c r="I27" s="606"/>
      <c r="J27" s="606"/>
      <c r="K27" s="606"/>
      <c r="L27" s="606"/>
      <c r="M27" s="606"/>
      <c r="N27" s="606"/>
      <c r="O27" s="606"/>
      <c r="P27" s="606"/>
      <c r="Q27" s="607"/>
      <c r="R27" s="608">
        <v>17675</v>
      </c>
      <c r="S27" s="609"/>
      <c r="T27" s="609"/>
      <c r="U27" s="609"/>
      <c r="V27" s="609"/>
      <c r="W27" s="609"/>
      <c r="X27" s="609"/>
      <c r="Y27" s="610"/>
      <c r="Z27" s="646">
        <v>0.2</v>
      </c>
      <c r="AA27" s="646"/>
      <c r="AB27" s="646"/>
      <c r="AC27" s="646"/>
      <c r="AD27" s="647" t="s">
        <v>122</v>
      </c>
      <c r="AE27" s="647"/>
      <c r="AF27" s="647"/>
      <c r="AG27" s="647"/>
      <c r="AH27" s="647"/>
      <c r="AI27" s="647"/>
      <c r="AJ27" s="647"/>
      <c r="AK27" s="647"/>
      <c r="AL27" s="611" t="s">
        <v>122</v>
      </c>
      <c r="AM27" s="612"/>
      <c r="AN27" s="612"/>
      <c r="AO27" s="648"/>
      <c r="AP27" s="605" t="s">
        <v>288</v>
      </c>
      <c r="AQ27" s="606"/>
      <c r="AR27" s="606"/>
      <c r="AS27" s="606"/>
      <c r="AT27" s="606"/>
      <c r="AU27" s="606"/>
      <c r="AV27" s="606"/>
      <c r="AW27" s="606"/>
      <c r="AX27" s="606"/>
      <c r="AY27" s="606"/>
      <c r="AZ27" s="606"/>
      <c r="BA27" s="606"/>
      <c r="BB27" s="606"/>
      <c r="BC27" s="606"/>
      <c r="BD27" s="606"/>
      <c r="BE27" s="606"/>
      <c r="BF27" s="607"/>
      <c r="BG27" s="608">
        <v>855271</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5"/>
      <c r="CD27" s="605" t="s">
        <v>289</v>
      </c>
      <c r="CE27" s="606"/>
      <c r="CF27" s="606"/>
      <c r="CG27" s="606"/>
      <c r="CH27" s="606"/>
      <c r="CI27" s="606"/>
      <c r="CJ27" s="606"/>
      <c r="CK27" s="606"/>
      <c r="CL27" s="606"/>
      <c r="CM27" s="606"/>
      <c r="CN27" s="606"/>
      <c r="CO27" s="606"/>
      <c r="CP27" s="606"/>
      <c r="CQ27" s="607"/>
      <c r="CR27" s="608">
        <v>999382</v>
      </c>
      <c r="CS27" s="621"/>
      <c r="CT27" s="621"/>
      <c r="CU27" s="621"/>
      <c r="CV27" s="621"/>
      <c r="CW27" s="621"/>
      <c r="CX27" s="621"/>
      <c r="CY27" s="622"/>
      <c r="CZ27" s="611">
        <v>14.1</v>
      </c>
      <c r="DA27" s="623"/>
      <c r="DB27" s="623"/>
      <c r="DC27" s="624"/>
      <c r="DD27" s="614">
        <v>306860</v>
      </c>
      <c r="DE27" s="621"/>
      <c r="DF27" s="621"/>
      <c r="DG27" s="621"/>
      <c r="DH27" s="621"/>
      <c r="DI27" s="621"/>
      <c r="DJ27" s="621"/>
      <c r="DK27" s="622"/>
      <c r="DL27" s="614">
        <v>306860</v>
      </c>
      <c r="DM27" s="621"/>
      <c r="DN27" s="621"/>
      <c r="DO27" s="621"/>
      <c r="DP27" s="621"/>
      <c r="DQ27" s="621"/>
      <c r="DR27" s="621"/>
      <c r="DS27" s="621"/>
      <c r="DT27" s="621"/>
      <c r="DU27" s="621"/>
      <c r="DV27" s="622"/>
      <c r="DW27" s="611">
        <v>9.3000000000000007</v>
      </c>
      <c r="DX27" s="623"/>
      <c r="DY27" s="623"/>
      <c r="DZ27" s="623"/>
      <c r="EA27" s="623"/>
      <c r="EB27" s="623"/>
      <c r="EC27" s="635"/>
    </row>
    <row r="28" spans="2:133" ht="11.25" customHeight="1" x14ac:dyDescent="0.15">
      <c r="B28" s="605" t="s">
        <v>290</v>
      </c>
      <c r="C28" s="606"/>
      <c r="D28" s="606"/>
      <c r="E28" s="606"/>
      <c r="F28" s="606"/>
      <c r="G28" s="606"/>
      <c r="H28" s="606"/>
      <c r="I28" s="606"/>
      <c r="J28" s="606"/>
      <c r="K28" s="606"/>
      <c r="L28" s="606"/>
      <c r="M28" s="606"/>
      <c r="N28" s="606"/>
      <c r="O28" s="606"/>
      <c r="P28" s="606"/>
      <c r="Q28" s="607"/>
      <c r="R28" s="608">
        <v>46296</v>
      </c>
      <c r="S28" s="609"/>
      <c r="T28" s="609"/>
      <c r="U28" s="609"/>
      <c r="V28" s="609"/>
      <c r="W28" s="609"/>
      <c r="X28" s="609"/>
      <c r="Y28" s="610"/>
      <c r="Z28" s="646">
        <v>0.6</v>
      </c>
      <c r="AA28" s="646"/>
      <c r="AB28" s="646"/>
      <c r="AC28" s="646"/>
      <c r="AD28" s="647">
        <v>1817</v>
      </c>
      <c r="AE28" s="647"/>
      <c r="AF28" s="647"/>
      <c r="AG28" s="647"/>
      <c r="AH28" s="647"/>
      <c r="AI28" s="647"/>
      <c r="AJ28" s="647"/>
      <c r="AK28" s="647"/>
      <c r="AL28" s="611">
        <v>0.1</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291</v>
      </c>
      <c r="CE28" s="606"/>
      <c r="CF28" s="606"/>
      <c r="CG28" s="606"/>
      <c r="CH28" s="606"/>
      <c r="CI28" s="606"/>
      <c r="CJ28" s="606"/>
      <c r="CK28" s="606"/>
      <c r="CL28" s="606"/>
      <c r="CM28" s="606"/>
      <c r="CN28" s="606"/>
      <c r="CO28" s="606"/>
      <c r="CP28" s="606"/>
      <c r="CQ28" s="607"/>
      <c r="CR28" s="608">
        <v>642898</v>
      </c>
      <c r="CS28" s="609"/>
      <c r="CT28" s="609"/>
      <c r="CU28" s="609"/>
      <c r="CV28" s="609"/>
      <c r="CW28" s="609"/>
      <c r="CX28" s="609"/>
      <c r="CY28" s="610"/>
      <c r="CZ28" s="611">
        <v>9.1</v>
      </c>
      <c r="DA28" s="623"/>
      <c r="DB28" s="623"/>
      <c r="DC28" s="624"/>
      <c r="DD28" s="614">
        <v>629988</v>
      </c>
      <c r="DE28" s="609"/>
      <c r="DF28" s="609"/>
      <c r="DG28" s="609"/>
      <c r="DH28" s="609"/>
      <c r="DI28" s="609"/>
      <c r="DJ28" s="609"/>
      <c r="DK28" s="610"/>
      <c r="DL28" s="614">
        <v>629988</v>
      </c>
      <c r="DM28" s="609"/>
      <c r="DN28" s="609"/>
      <c r="DO28" s="609"/>
      <c r="DP28" s="609"/>
      <c r="DQ28" s="609"/>
      <c r="DR28" s="609"/>
      <c r="DS28" s="609"/>
      <c r="DT28" s="609"/>
      <c r="DU28" s="609"/>
      <c r="DV28" s="610"/>
      <c r="DW28" s="611">
        <v>19</v>
      </c>
      <c r="DX28" s="623"/>
      <c r="DY28" s="623"/>
      <c r="DZ28" s="623"/>
      <c r="EA28" s="623"/>
      <c r="EB28" s="623"/>
      <c r="EC28" s="635"/>
    </row>
    <row r="29" spans="2:133" ht="11.25" customHeight="1" x14ac:dyDescent="0.15">
      <c r="B29" s="605" t="s">
        <v>292</v>
      </c>
      <c r="C29" s="606"/>
      <c r="D29" s="606"/>
      <c r="E29" s="606"/>
      <c r="F29" s="606"/>
      <c r="G29" s="606"/>
      <c r="H29" s="606"/>
      <c r="I29" s="606"/>
      <c r="J29" s="606"/>
      <c r="K29" s="606"/>
      <c r="L29" s="606"/>
      <c r="M29" s="606"/>
      <c r="N29" s="606"/>
      <c r="O29" s="606"/>
      <c r="P29" s="606"/>
      <c r="Q29" s="607"/>
      <c r="R29" s="608">
        <v>4062</v>
      </c>
      <c r="S29" s="609"/>
      <c r="T29" s="609"/>
      <c r="U29" s="609"/>
      <c r="V29" s="609"/>
      <c r="W29" s="609"/>
      <c r="X29" s="609"/>
      <c r="Y29" s="610"/>
      <c r="Z29" s="646">
        <v>0.1</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5"/>
      <c r="CD29" s="627" t="s">
        <v>293</v>
      </c>
      <c r="CE29" s="628"/>
      <c r="CF29" s="605" t="s">
        <v>66</v>
      </c>
      <c r="CG29" s="606"/>
      <c r="CH29" s="606"/>
      <c r="CI29" s="606"/>
      <c r="CJ29" s="606"/>
      <c r="CK29" s="606"/>
      <c r="CL29" s="606"/>
      <c r="CM29" s="606"/>
      <c r="CN29" s="606"/>
      <c r="CO29" s="606"/>
      <c r="CP29" s="606"/>
      <c r="CQ29" s="607"/>
      <c r="CR29" s="608">
        <v>642898</v>
      </c>
      <c r="CS29" s="621"/>
      <c r="CT29" s="621"/>
      <c r="CU29" s="621"/>
      <c r="CV29" s="621"/>
      <c r="CW29" s="621"/>
      <c r="CX29" s="621"/>
      <c r="CY29" s="622"/>
      <c r="CZ29" s="611">
        <v>9.1</v>
      </c>
      <c r="DA29" s="623"/>
      <c r="DB29" s="623"/>
      <c r="DC29" s="624"/>
      <c r="DD29" s="614">
        <v>629988</v>
      </c>
      <c r="DE29" s="621"/>
      <c r="DF29" s="621"/>
      <c r="DG29" s="621"/>
      <c r="DH29" s="621"/>
      <c r="DI29" s="621"/>
      <c r="DJ29" s="621"/>
      <c r="DK29" s="622"/>
      <c r="DL29" s="614">
        <v>629988</v>
      </c>
      <c r="DM29" s="621"/>
      <c r="DN29" s="621"/>
      <c r="DO29" s="621"/>
      <c r="DP29" s="621"/>
      <c r="DQ29" s="621"/>
      <c r="DR29" s="621"/>
      <c r="DS29" s="621"/>
      <c r="DT29" s="621"/>
      <c r="DU29" s="621"/>
      <c r="DV29" s="622"/>
      <c r="DW29" s="611">
        <v>19</v>
      </c>
      <c r="DX29" s="623"/>
      <c r="DY29" s="623"/>
      <c r="DZ29" s="623"/>
      <c r="EA29" s="623"/>
      <c r="EB29" s="623"/>
      <c r="EC29" s="635"/>
    </row>
    <row r="30" spans="2:133" ht="11.25" customHeight="1" x14ac:dyDescent="0.15">
      <c r="B30" s="605" t="s">
        <v>294</v>
      </c>
      <c r="C30" s="606"/>
      <c r="D30" s="606"/>
      <c r="E30" s="606"/>
      <c r="F30" s="606"/>
      <c r="G30" s="606"/>
      <c r="H30" s="606"/>
      <c r="I30" s="606"/>
      <c r="J30" s="606"/>
      <c r="K30" s="606"/>
      <c r="L30" s="606"/>
      <c r="M30" s="606"/>
      <c r="N30" s="606"/>
      <c r="O30" s="606"/>
      <c r="P30" s="606"/>
      <c r="Q30" s="607"/>
      <c r="R30" s="608">
        <v>742587</v>
      </c>
      <c r="S30" s="609"/>
      <c r="T30" s="609"/>
      <c r="U30" s="609"/>
      <c r="V30" s="609"/>
      <c r="W30" s="609"/>
      <c r="X30" s="609"/>
      <c r="Y30" s="610"/>
      <c r="Z30" s="646">
        <v>10.1</v>
      </c>
      <c r="AA30" s="646"/>
      <c r="AB30" s="646"/>
      <c r="AC30" s="646"/>
      <c r="AD30" s="647" t="s">
        <v>122</v>
      </c>
      <c r="AE30" s="647"/>
      <c r="AF30" s="647"/>
      <c r="AG30" s="647"/>
      <c r="AH30" s="647"/>
      <c r="AI30" s="647"/>
      <c r="AJ30" s="647"/>
      <c r="AK30" s="647"/>
      <c r="AL30" s="611" t="s">
        <v>122</v>
      </c>
      <c r="AM30" s="612"/>
      <c r="AN30" s="612"/>
      <c r="AO30" s="648"/>
      <c r="AP30" s="660" t="s">
        <v>212</v>
      </c>
      <c r="AQ30" s="661"/>
      <c r="AR30" s="661"/>
      <c r="AS30" s="661"/>
      <c r="AT30" s="661"/>
      <c r="AU30" s="661"/>
      <c r="AV30" s="661"/>
      <c r="AW30" s="661"/>
      <c r="AX30" s="661"/>
      <c r="AY30" s="661"/>
      <c r="AZ30" s="661"/>
      <c r="BA30" s="661"/>
      <c r="BB30" s="661"/>
      <c r="BC30" s="661"/>
      <c r="BD30" s="661"/>
      <c r="BE30" s="661"/>
      <c r="BF30" s="662"/>
      <c r="BG30" s="660" t="s">
        <v>295</v>
      </c>
      <c r="BH30" s="683"/>
      <c r="BI30" s="683"/>
      <c r="BJ30" s="683"/>
      <c r="BK30" s="683"/>
      <c r="BL30" s="683"/>
      <c r="BM30" s="683"/>
      <c r="BN30" s="683"/>
      <c r="BO30" s="683"/>
      <c r="BP30" s="683"/>
      <c r="BQ30" s="684"/>
      <c r="BR30" s="660" t="s">
        <v>296</v>
      </c>
      <c r="BS30" s="683"/>
      <c r="BT30" s="683"/>
      <c r="BU30" s="683"/>
      <c r="BV30" s="683"/>
      <c r="BW30" s="683"/>
      <c r="BX30" s="683"/>
      <c r="BY30" s="683"/>
      <c r="BZ30" s="683"/>
      <c r="CA30" s="683"/>
      <c r="CB30" s="684"/>
      <c r="CD30" s="629"/>
      <c r="CE30" s="630"/>
      <c r="CF30" s="605" t="s">
        <v>297</v>
      </c>
      <c r="CG30" s="606"/>
      <c r="CH30" s="606"/>
      <c r="CI30" s="606"/>
      <c r="CJ30" s="606"/>
      <c r="CK30" s="606"/>
      <c r="CL30" s="606"/>
      <c r="CM30" s="606"/>
      <c r="CN30" s="606"/>
      <c r="CO30" s="606"/>
      <c r="CP30" s="606"/>
      <c r="CQ30" s="607"/>
      <c r="CR30" s="608">
        <v>627102</v>
      </c>
      <c r="CS30" s="609"/>
      <c r="CT30" s="609"/>
      <c r="CU30" s="609"/>
      <c r="CV30" s="609"/>
      <c r="CW30" s="609"/>
      <c r="CX30" s="609"/>
      <c r="CY30" s="610"/>
      <c r="CZ30" s="611">
        <v>8.8000000000000007</v>
      </c>
      <c r="DA30" s="623"/>
      <c r="DB30" s="623"/>
      <c r="DC30" s="624"/>
      <c r="DD30" s="614">
        <v>614192</v>
      </c>
      <c r="DE30" s="609"/>
      <c r="DF30" s="609"/>
      <c r="DG30" s="609"/>
      <c r="DH30" s="609"/>
      <c r="DI30" s="609"/>
      <c r="DJ30" s="609"/>
      <c r="DK30" s="610"/>
      <c r="DL30" s="614">
        <v>614192</v>
      </c>
      <c r="DM30" s="609"/>
      <c r="DN30" s="609"/>
      <c r="DO30" s="609"/>
      <c r="DP30" s="609"/>
      <c r="DQ30" s="609"/>
      <c r="DR30" s="609"/>
      <c r="DS30" s="609"/>
      <c r="DT30" s="609"/>
      <c r="DU30" s="609"/>
      <c r="DV30" s="610"/>
      <c r="DW30" s="611">
        <v>18.600000000000001</v>
      </c>
      <c r="DX30" s="623"/>
      <c r="DY30" s="623"/>
      <c r="DZ30" s="623"/>
      <c r="EA30" s="623"/>
      <c r="EB30" s="623"/>
      <c r="EC30" s="635"/>
    </row>
    <row r="31" spans="2:133" ht="11.25" customHeight="1" x14ac:dyDescent="0.15">
      <c r="B31" s="675" t="s">
        <v>298</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8" t="s">
        <v>299</v>
      </c>
      <c r="AQ31" s="679"/>
      <c r="AR31" s="679"/>
      <c r="AS31" s="679"/>
      <c r="AT31" s="680" t="s">
        <v>300</v>
      </c>
      <c r="AU31" s="200"/>
      <c r="AV31" s="200"/>
      <c r="AW31" s="200"/>
      <c r="AX31" s="666" t="s">
        <v>178</v>
      </c>
      <c r="AY31" s="667"/>
      <c r="AZ31" s="667"/>
      <c r="BA31" s="667"/>
      <c r="BB31" s="667"/>
      <c r="BC31" s="667"/>
      <c r="BD31" s="667"/>
      <c r="BE31" s="667"/>
      <c r="BF31" s="668"/>
      <c r="BG31" s="670">
        <v>99.7</v>
      </c>
      <c r="BH31" s="671"/>
      <c r="BI31" s="671"/>
      <c r="BJ31" s="671"/>
      <c r="BK31" s="671"/>
      <c r="BL31" s="671"/>
      <c r="BM31" s="672">
        <v>98</v>
      </c>
      <c r="BN31" s="671"/>
      <c r="BO31" s="671"/>
      <c r="BP31" s="671"/>
      <c r="BQ31" s="673"/>
      <c r="BR31" s="670">
        <v>99.5</v>
      </c>
      <c r="BS31" s="671"/>
      <c r="BT31" s="671"/>
      <c r="BU31" s="671"/>
      <c r="BV31" s="671"/>
      <c r="BW31" s="671"/>
      <c r="BX31" s="672">
        <v>97.8</v>
      </c>
      <c r="BY31" s="671"/>
      <c r="BZ31" s="671"/>
      <c r="CA31" s="671"/>
      <c r="CB31" s="673"/>
      <c r="CD31" s="629"/>
      <c r="CE31" s="630"/>
      <c r="CF31" s="605" t="s">
        <v>301</v>
      </c>
      <c r="CG31" s="606"/>
      <c r="CH31" s="606"/>
      <c r="CI31" s="606"/>
      <c r="CJ31" s="606"/>
      <c r="CK31" s="606"/>
      <c r="CL31" s="606"/>
      <c r="CM31" s="606"/>
      <c r="CN31" s="606"/>
      <c r="CO31" s="606"/>
      <c r="CP31" s="606"/>
      <c r="CQ31" s="607"/>
      <c r="CR31" s="608">
        <v>15796</v>
      </c>
      <c r="CS31" s="621"/>
      <c r="CT31" s="621"/>
      <c r="CU31" s="621"/>
      <c r="CV31" s="621"/>
      <c r="CW31" s="621"/>
      <c r="CX31" s="621"/>
      <c r="CY31" s="622"/>
      <c r="CZ31" s="611">
        <v>0.2</v>
      </c>
      <c r="DA31" s="623"/>
      <c r="DB31" s="623"/>
      <c r="DC31" s="624"/>
      <c r="DD31" s="614">
        <v>15796</v>
      </c>
      <c r="DE31" s="621"/>
      <c r="DF31" s="621"/>
      <c r="DG31" s="621"/>
      <c r="DH31" s="621"/>
      <c r="DI31" s="621"/>
      <c r="DJ31" s="621"/>
      <c r="DK31" s="622"/>
      <c r="DL31" s="614">
        <v>15796</v>
      </c>
      <c r="DM31" s="621"/>
      <c r="DN31" s="621"/>
      <c r="DO31" s="621"/>
      <c r="DP31" s="621"/>
      <c r="DQ31" s="621"/>
      <c r="DR31" s="621"/>
      <c r="DS31" s="621"/>
      <c r="DT31" s="621"/>
      <c r="DU31" s="621"/>
      <c r="DV31" s="622"/>
      <c r="DW31" s="611">
        <v>0.5</v>
      </c>
      <c r="DX31" s="623"/>
      <c r="DY31" s="623"/>
      <c r="DZ31" s="623"/>
      <c r="EA31" s="623"/>
      <c r="EB31" s="623"/>
      <c r="EC31" s="635"/>
    </row>
    <row r="32" spans="2:133" ht="11.25" customHeight="1" x14ac:dyDescent="0.15">
      <c r="B32" s="605" t="s">
        <v>302</v>
      </c>
      <c r="C32" s="606"/>
      <c r="D32" s="606"/>
      <c r="E32" s="606"/>
      <c r="F32" s="606"/>
      <c r="G32" s="606"/>
      <c r="H32" s="606"/>
      <c r="I32" s="606"/>
      <c r="J32" s="606"/>
      <c r="K32" s="606"/>
      <c r="L32" s="606"/>
      <c r="M32" s="606"/>
      <c r="N32" s="606"/>
      <c r="O32" s="606"/>
      <c r="P32" s="606"/>
      <c r="Q32" s="607"/>
      <c r="R32" s="608">
        <v>533192</v>
      </c>
      <c r="S32" s="609"/>
      <c r="T32" s="609"/>
      <c r="U32" s="609"/>
      <c r="V32" s="609"/>
      <c r="W32" s="609"/>
      <c r="X32" s="609"/>
      <c r="Y32" s="610"/>
      <c r="Z32" s="646">
        <v>7.3</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1"/>
      <c r="AU32" s="196" t="s">
        <v>303</v>
      </c>
      <c r="AX32" s="605" t="s">
        <v>304</v>
      </c>
      <c r="AY32" s="606"/>
      <c r="AZ32" s="606"/>
      <c r="BA32" s="606"/>
      <c r="BB32" s="606"/>
      <c r="BC32" s="606"/>
      <c r="BD32" s="606"/>
      <c r="BE32" s="606"/>
      <c r="BF32" s="607"/>
      <c r="BG32" s="674">
        <v>99.6</v>
      </c>
      <c r="BH32" s="621"/>
      <c r="BI32" s="621"/>
      <c r="BJ32" s="621"/>
      <c r="BK32" s="621"/>
      <c r="BL32" s="621"/>
      <c r="BM32" s="612">
        <v>98.3</v>
      </c>
      <c r="BN32" s="621"/>
      <c r="BO32" s="621"/>
      <c r="BP32" s="621"/>
      <c r="BQ32" s="644"/>
      <c r="BR32" s="674">
        <v>99.5</v>
      </c>
      <c r="BS32" s="621"/>
      <c r="BT32" s="621"/>
      <c r="BU32" s="621"/>
      <c r="BV32" s="621"/>
      <c r="BW32" s="621"/>
      <c r="BX32" s="612">
        <v>98.1</v>
      </c>
      <c r="BY32" s="621"/>
      <c r="BZ32" s="621"/>
      <c r="CA32" s="621"/>
      <c r="CB32" s="644"/>
      <c r="CD32" s="631"/>
      <c r="CE32" s="632"/>
      <c r="CF32" s="605" t="s">
        <v>305</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15">
      <c r="B33" s="605" t="s">
        <v>306</v>
      </c>
      <c r="C33" s="606"/>
      <c r="D33" s="606"/>
      <c r="E33" s="606"/>
      <c r="F33" s="606"/>
      <c r="G33" s="606"/>
      <c r="H33" s="606"/>
      <c r="I33" s="606"/>
      <c r="J33" s="606"/>
      <c r="K33" s="606"/>
      <c r="L33" s="606"/>
      <c r="M33" s="606"/>
      <c r="N33" s="606"/>
      <c r="O33" s="606"/>
      <c r="P33" s="606"/>
      <c r="Q33" s="607"/>
      <c r="R33" s="608">
        <v>33872</v>
      </c>
      <c r="S33" s="609"/>
      <c r="T33" s="609"/>
      <c r="U33" s="609"/>
      <c r="V33" s="609"/>
      <c r="W33" s="609"/>
      <c r="X33" s="609"/>
      <c r="Y33" s="610"/>
      <c r="Z33" s="646">
        <v>0.5</v>
      </c>
      <c r="AA33" s="646"/>
      <c r="AB33" s="646"/>
      <c r="AC33" s="646"/>
      <c r="AD33" s="647">
        <v>28756</v>
      </c>
      <c r="AE33" s="647"/>
      <c r="AF33" s="647"/>
      <c r="AG33" s="647"/>
      <c r="AH33" s="647"/>
      <c r="AI33" s="647"/>
      <c r="AJ33" s="647"/>
      <c r="AK33" s="647"/>
      <c r="AL33" s="611">
        <v>0.9</v>
      </c>
      <c r="AM33" s="612"/>
      <c r="AN33" s="612"/>
      <c r="AO33" s="648"/>
      <c r="AP33" s="651"/>
      <c r="AQ33" s="652"/>
      <c r="AR33" s="652"/>
      <c r="AS33" s="652"/>
      <c r="AT33" s="682"/>
      <c r="AU33" s="201"/>
      <c r="AV33" s="201"/>
      <c r="AW33" s="201"/>
      <c r="AX33" s="589" t="s">
        <v>307</v>
      </c>
      <c r="AY33" s="590"/>
      <c r="AZ33" s="590"/>
      <c r="BA33" s="590"/>
      <c r="BB33" s="590"/>
      <c r="BC33" s="590"/>
      <c r="BD33" s="590"/>
      <c r="BE33" s="590"/>
      <c r="BF33" s="591"/>
      <c r="BG33" s="669">
        <v>99.4</v>
      </c>
      <c r="BH33" s="593"/>
      <c r="BI33" s="593"/>
      <c r="BJ33" s="593"/>
      <c r="BK33" s="593"/>
      <c r="BL33" s="593"/>
      <c r="BM33" s="639">
        <v>95.9</v>
      </c>
      <c r="BN33" s="593"/>
      <c r="BO33" s="593"/>
      <c r="BP33" s="593"/>
      <c r="BQ33" s="656"/>
      <c r="BR33" s="669">
        <v>99.1</v>
      </c>
      <c r="BS33" s="593"/>
      <c r="BT33" s="593"/>
      <c r="BU33" s="593"/>
      <c r="BV33" s="593"/>
      <c r="BW33" s="593"/>
      <c r="BX33" s="639">
        <v>95.7</v>
      </c>
      <c r="BY33" s="593"/>
      <c r="BZ33" s="593"/>
      <c r="CA33" s="593"/>
      <c r="CB33" s="656"/>
      <c r="CD33" s="605" t="s">
        <v>308</v>
      </c>
      <c r="CE33" s="606"/>
      <c r="CF33" s="606"/>
      <c r="CG33" s="606"/>
      <c r="CH33" s="606"/>
      <c r="CI33" s="606"/>
      <c r="CJ33" s="606"/>
      <c r="CK33" s="606"/>
      <c r="CL33" s="606"/>
      <c r="CM33" s="606"/>
      <c r="CN33" s="606"/>
      <c r="CO33" s="606"/>
      <c r="CP33" s="606"/>
      <c r="CQ33" s="607"/>
      <c r="CR33" s="608">
        <v>3219424</v>
      </c>
      <c r="CS33" s="621"/>
      <c r="CT33" s="621"/>
      <c r="CU33" s="621"/>
      <c r="CV33" s="621"/>
      <c r="CW33" s="621"/>
      <c r="CX33" s="621"/>
      <c r="CY33" s="622"/>
      <c r="CZ33" s="611">
        <v>45.3</v>
      </c>
      <c r="DA33" s="623"/>
      <c r="DB33" s="623"/>
      <c r="DC33" s="624"/>
      <c r="DD33" s="614">
        <v>1601541</v>
      </c>
      <c r="DE33" s="621"/>
      <c r="DF33" s="621"/>
      <c r="DG33" s="621"/>
      <c r="DH33" s="621"/>
      <c r="DI33" s="621"/>
      <c r="DJ33" s="621"/>
      <c r="DK33" s="622"/>
      <c r="DL33" s="614">
        <v>1040789</v>
      </c>
      <c r="DM33" s="621"/>
      <c r="DN33" s="621"/>
      <c r="DO33" s="621"/>
      <c r="DP33" s="621"/>
      <c r="DQ33" s="621"/>
      <c r="DR33" s="621"/>
      <c r="DS33" s="621"/>
      <c r="DT33" s="621"/>
      <c r="DU33" s="621"/>
      <c r="DV33" s="622"/>
      <c r="DW33" s="611">
        <v>31.4</v>
      </c>
      <c r="DX33" s="623"/>
      <c r="DY33" s="623"/>
      <c r="DZ33" s="623"/>
      <c r="EA33" s="623"/>
      <c r="EB33" s="623"/>
      <c r="EC33" s="635"/>
    </row>
    <row r="34" spans="2:133" ht="11.25" customHeight="1" x14ac:dyDescent="0.15">
      <c r="B34" s="605" t="s">
        <v>309</v>
      </c>
      <c r="C34" s="606"/>
      <c r="D34" s="606"/>
      <c r="E34" s="606"/>
      <c r="F34" s="606"/>
      <c r="G34" s="606"/>
      <c r="H34" s="606"/>
      <c r="I34" s="606"/>
      <c r="J34" s="606"/>
      <c r="K34" s="606"/>
      <c r="L34" s="606"/>
      <c r="M34" s="606"/>
      <c r="N34" s="606"/>
      <c r="O34" s="606"/>
      <c r="P34" s="606"/>
      <c r="Q34" s="607"/>
      <c r="R34" s="608">
        <v>944187</v>
      </c>
      <c r="S34" s="609"/>
      <c r="T34" s="609"/>
      <c r="U34" s="609"/>
      <c r="V34" s="609"/>
      <c r="W34" s="609"/>
      <c r="X34" s="609"/>
      <c r="Y34" s="610"/>
      <c r="Z34" s="646">
        <v>12.9</v>
      </c>
      <c r="AA34" s="646"/>
      <c r="AB34" s="646"/>
      <c r="AC34" s="646"/>
      <c r="AD34" s="647" t="s">
        <v>122</v>
      </c>
      <c r="AE34" s="647"/>
      <c r="AF34" s="647"/>
      <c r="AG34" s="647"/>
      <c r="AH34" s="647"/>
      <c r="AI34" s="647"/>
      <c r="AJ34" s="647"/>
      <c r="AK34" s="647"/>
      <c r="AL34" s="611" t="s">
        <v>122</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310</v>
      </c>
      <c r="CE34" s="606"/>
      <c r="CF34" s="606"/>
      <c r="CG34" s="606"/>
      <c r="CH34" s="606"/>
      <c r="CI34" s="606"/>
      <c r="CJ34" s="606"/>
      <c r="CK34" s="606"/>
      <c r="CL34" s="606"/>
      <c r="CM34" s="606"/>
      <c r="CN34" s="606"/>
      <c r="CO34" s="606"/>
      <c r="CP34" s="606"/>
      <c r="CQ34" s="607"/>
      <c r="CR34" s="608">
        <v>842789</v>
      </c>
      <c r="CS34" s="609"/>
      <c r="CT34" s="609"/>
      <c r="CU34" s="609"/>
      <c r="CV34" s="609"/>
      <c r="CW34" s="609"/>
      <c r="CX34" s="609"/>
      <c r="CY34" s="610"/>
      <c r="CZ34" s="611">
        <v>11.9</v>
      </c>
      <c r="DA34" s="623"/>
      <c r="DB34" s="623"/>
      <c r="DC34" s="624"/>
      <c r="DD34" s="614">
        <v>365002</v>
      </c>
      <c r="DE34" s="609"/>
      <c r="DF34" s="609"/>
      <c r="DG34" s="609"/>
      <c r="DH34" s="609"/>
      <c r="DI34" s="609"/>
      <c r="DJ34" s="609"/>
      <c r="DK34" s="610"/>
      <c r="DL34" s="614">
        <v>279302</v>
      </c>
      <c r="DM34" s="609"/>
      <c r="DN34" s="609"/>
      <c r="DO34" s="609"/>
      <c r="DP34" s="609"/>
      <c r="DQ34" s="609"/>
      <c r="DR34" s="609"/>
      <c r="DS34" s="609"/>
      <c r="DT34" s="609"/>
      <c r="DU34" s="609"/>
      <c r="DV34" s="610"/>
      <c r="DW34" s="611">
        <v>8.4</v>
      </c>
      <c r="DX34" s="623"/>
      <c r="DY34" s="623"/>
      <c r="DZ34" s="623"/>
      <c r="EA34" s="623"/>
      <c r="EB34" s="623"/>
      <c r="EC34" s="635"/>
    </row>
    <row r="35" spans="2:133" ht="11.25" customHeight="1" x14ac:dyDescent="0.15">
      <c r="B35" s="605" t="s">
        <v>311</v>
      </c>
      <c r="C35" s="606"/>
      <c r="D35" s="606"/>
      <c r="E35" s="606"/>
      <c r="F35" s="606"/>
      <c r="G35" s="606"/>
      <c r="H35" s="606"/>
      <c r="I35" s="606"/>
      <c r="J35" s="606"/>
      <c r="K35" s="606"/>
      <c r="L35" s="606"/>
      <c r="M35" s="606"/>
      <c r="N35" s="606"/>
      <c r="O35" s="606"/>
      <c r="P35" s="606"/>
      <c r="Q35" s="607"/>
      <c r="R35" s="608">
        <v>304419</v>
      </c>
      <c r="S35" s="609"/>
      <c r="T35" s="609"/>
      <c r="U35" s="609"/>
      <c r="V35" s="609"/>
      <c r="W35" s="609"/>
      <c r="X35" s="609"/>
      <c r="Y35" s="610"/>
      <c r="Z35" s="646">
        <v>4.2</v>
      </c>
      <c r="AA35" s="646"/>
      <c r="AB35" s="646"/>
      <c r="AC35" s="646"/>
      <c r="AD35" s="647" t="s">
        <v>122</v>
      </c>
      <c r="AE35" s="647"/>
      <c r="AF35" s="647"/>
      <c r="AG35" s="647"/>
      <c r="AH35" s="647"/>
      <c r="AI35" s="647"/>
      <c r="AJ35" s="647"/>
      <c r="AK35" s="647"/>
      <c r="AL35" s="611" t="s">
        <v>122</v>
      </c>
      <c r="AM35" s="612"/>
      <c r="AN35" s="612"/>
      <c r="AO35" s="648"/>
      <c r="AP35" s="204"/>
      <c r="AQ35" s="660" t="s">
        <v>312</v>
      </c>
      <c r="AR35" s="661"/>
      <c r="AS35" s="661"/>
      <c r="AT35" s="661"/>
      <c r="AU35" s="661"/>
      <c r="AV35" s="661"/>
      <c r="AW35" s="661"/>
      <c r="AX35" s="661"/>
      <c r="AY35" s="661"/>
      <c r="AZ35" s="661"/>
      <c r="BA35" s="661"/>
      <c r="BB35" s="661"/>
      <c r="BC35" s="661"/>
      <c r="BD35" s="661"/>
      <c r="BE35" s="661"/>
      <c r="BF35" s="662"/>
      <c r="BG35" s="660" t="s">
        <v>313</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314</v>
      </c>
      <c r="CE35" s="606"/>
      <c r="CF35" s="606"/>
      <c r="CG35" s="606"/>
      <c r="CH35" s="606"/>
      <c r="CI35" s="606"/>
      <c r="CJ35" s="606"/>
      <c r="CK35" s="606"/>
      <c r="CL35" s="606"/>
      <c r="CM35" s="606"/>
      <c r="CN35" s="606"/>
      <c r="CO35" s="606"/>
      <c r="CP35" s="606"/>
      <c r="CQ35" s="607"/>
      <c r="CR35" s="608">
        <v>55264</v>
      </c>
      <c r="CS35" s="621"/>
      <c r="CT35" s="621"/>
      <c r="CU35" s="621"/>
      <c r="CV35" s="621"/>
      <c r="CW35" s="621"/>
      <c r="CX35" s="621"/>
      <c r="CY35" s="622"/>
      <c r="CZ35" s="611">
        <v>0.8</v>
      </c>
      <c r="DA35" s="623"/>
      <c r="DB35" s="623"/>
      <c r="DC35" s="624"/>
      <c r="DD35" s="614">
        <v>44214</v>
      </c>
      <c r="DE35" s="621"/>
      <c r="DF35" s="621"/>
      <c r="DG35" s="621"/>
      <c r="DH35" s="621"/>
      <c r="DI35" s="621"/>
      <c r="DJ35" s="621"/>
      <c r="DK35" s="622"/>
      <c r="DL35" s="614">
        <v>35255</v>
      </c>
      <c r="DM35" s="621"/>
      <c r="DN35" s="621"/>
      <c r="DO35" s="621"/>
      <c r="DP35" s="621"/>
      <c r="DQ35" s="621"/>
      <c r="DR35" s="621"/>
      <c r="DS35" s="621"/>
      <c r="DT35" s="621"/>
      <c r="DU35" s="621"/>
      <c r="DV35" s="622"/>
      <c r="DW35" s="611">
        <v>1.1000000000000001</v>
      </c>
      <c r="DX35" s="623"/>
      <c r="DY35" s="623"/>
      <c r="DZ35" s="623"/>
      <c r="EA35" s="623"/>
      <c r="EB35" s="623"/>
      <c r="EC35" s="635"/>
    </row>
    <row r="36" spans="2:133" ht="11.25" customHeight="1" x14ac:dyDescent="0.15">
      <c r="B36" s="605" t="s">
        <v>315</v>
      </c>
      <c r="C36" s="606"/>
      <c r="D36" s="606"/>
      <c r="E36" s="606"/>
      <c r="F36" s="606"/>
      <c r="G36" s="606"/>
      <c r="H36" s="606"/>
      <c r="I36" s="606"/>
      <c r="J36" s="606"/>
      <c r="K36" s="606"/>
      <c r="L36" s="606"/>
      <c r="M36" s="606"/>
      <c r="N36" s="606"/>
      <c r="O36" s="606"/>
      <c r="P36" s="606"/>
      <c r="Q36" s="607"/>
      <c r="R36" s="608">
        <v>199008</v>
      </c>
      <c r="S36" s="609"/>
      <c r="T36" s="609"/>
      <c r="U36" s="609"/>
      <c r="V36" s="609"/>
      <c r="W36" s="609"/>
      <c r="X36" s="609"/>
      <c r="Y36" s="610"/>
      <c r="Z36" s="646">
        <v>2.7</v>
      </c>
      <c r="AA36" s="646"/>
      <c r="AB36" s="646"/>
      <c r="AC36" s="646"/>
      <c r="AD36" s="647" t="s">
        <v>122</v>
      </c>
      <c r="AE36" s="647"/>
      <c r="AF36" s="647"/>
      <c r="AG36" s="647"/>
      <c r="AH36" s="647"/>
      <c r="AI36" s="647"/>
      <c r="AJ36" s="647"/>
      <c r="AK36" s="647"/>
      <c r="AL36" s="611" t="s">
        <v>122</v>
      </c>
      <c r="AM36" s="612"/>
      <c r="AN36" s="612"/>
      <c r="AO36" s="648"/>
      <c r="AP36" s="204"/>
      <c r="AQ36" s="657" t="s">
        <v>316</v>
      </c>
      <c r="AR36" s="658"/>
      <c r="AS36" s="658"/>
      <c r="AT36" s="658"/>
      <c r="AU36" s="658"/>
      <c r="AV36" s="658"/>
      <c r="AW36" s="658"/>
      <c r="AX36" s="658"/>
      <c r="AY36" s="659"/>
      <c r="AZ36" s="663">
        <v>335805</v>
      </c>
      <c r="BA36" s="664"/>
      <c r="BB36" s="664"/>
      <c r="BC36" s="664"/>
      <c r="BD36" s="664"/>
      <c r="BE36" s="664"/>
      <c r="BF36" s="665"/>
      <c r="BG36" s="666" t="s">
        <v>317</v>
      </c>
      <c r="BH36" s="667"/>
      <c r="BI36" s="667"/>
      <c r="BJ36" s="667"/>
      <c r="BK36" s="667"/>
      <c r="BL36" s="667"/>
      <c r="BM36" s="667"/>
      <c r="BN36" s="667"/>
      <c r="BO36" s="667"/>
      <c r="BP36" s="667"/>
      <c r="BQ36" s="667"/>
      <c r="BR36" s="667"/>
      <c r="BS36" s="667"/>
      <c r="BT36" s="667"/>
      <c r="BU36" s="668"/>
      <c r="BV36" s="663">
        <v>101521</v>
      </c>
      <c r="BW36" s="664"/>
      <c r="BX36" s="664"/>
      <c r="BY36" s="664"/>
      <c r="BZ36" s="664"/>
      <c r="CA36" s="664"/>
      <c r="CB36" s="665"/>
      <c r="CD36" s="605" t="s">
        <v>318</v>
      </c>
      <c r="CE36" s="606"/>
      <c r="CF36" s="606"/>
      <c r="CG36" s="606"/>
      <c r="CH36" s="606"/>
      <c r="CI36" s="606"/>
      <c r="CJ36" s="606"/>
      <c r="CK36" s="606"/>
      <c r="CL36" s="606"/>
      <c r="CM36" s="606"/>
      <c r="CN36" s="606"/>
      <c r="CO36" s="606"/>
      <c r="CP36" s="606"/>
      <c r="CQ36" s="607"/>
      <c r="CR36" s="608">
        <v>1267495</v>
      </c>
      <c r="CS36" s="609"/>
      <c r="CT36" s="609"/>
      <c r="CU36" s="609"/>
      <c r="CV36" s="609"/>
      <c r="CW36" s="609"/>
      <c r="CX36" s="609"/>
      <c r="CY36" s="610"/>
      <c r="CZ36" s="611">
        <v>17.8</v>
      </c>
      <c r="DA36" s="623"/>
      <c r="DB36" s="623"/>
      <c r="DC36" s="624"/>
      <c r="DD36" s="614">
        <v>721343</v>
      </c>
      <c r="DE36" s="609"/>
      <c r="DF36" s="609"/>
      <c r="DG36" s="609"/>
      <c r="DH36" s="609"/>
      <c r="DI36" s="609"/>
      <c r="DJ36" s="609"/>
      <c r="DK36" s="610"/>
      <c r="DL36" s="614">
        <v>504185</v>
      </c>
      <c r="DM36" s="609"/>
      <c r="DN36" s="609"/>
      <c r="DO36" s="609"/>
      <c r="DP36" s="609"/>
      <c r="DQ36" s="609"/>
      <c r="DR36" s="609"/>
      <c r="DS36" s="609"/>
      <c r="DT36" s="609"/>
      <c r="DU36" s="609"/>
      <c r="DV36" s="610"/>
      <c r="DW36" s="611">
        <v>15.2</v>
      </c>
      <c r="DX36" s="623"/>
      <c r="DY36" s="623"/>
      <c r="DZ36" s="623"/>
      <c r="EA36" s="623"/>
      <c r="EB36" s="623"/>
      <c r="EC36" s="635"/>
    </row>
    <row r="37" spans="2:133" ht="11.25" customHeight="1" x14ac:dyDescent="0.15">
      <c r="B37" s="605" t="s">
        <v>319</v>
      </c>
      <c r="C37" s="606"/>
      <c r="D37" s="606"/>
      <c r="E37" s="606"/>
      <c r="F37" s="606"/>
      <c r="G37" s="606"/>
      <c r="H37" s="606"/>
      <c r="I37" s="606"/>
      <c r="J37" s="606"/>
      <c r="K37" s="606"/>
      <c r="L37" s="606"/>
      <c r="M37" s="606"/>
      <c r="N37" s="606"/>
      <c r="O37" s="606"/>
      <c r="P37" s="606"/>
      <c r="Q37" s="607"/>
      <c r="R37" s="608">
        <v>63024</v>
      </c>
      <c r="S37" s="609"/>
      <c r="T37" s="609"/>
      <c r="U37" s="609"/>
      <c r="V37" s="609"/>
      <c r="W37" s="609"/>
      <c r="X37" s="609"/>
      <c r="Y37" s="610"/>
      <c r="Z37" s="646">
        <v>0.9</v>
      </c>
      <c r="AA37" s="646"/>
      <c r="AB37" s="646"/>
      <c r="AC37" s="646"/>
      <c r="AD37" s="647">
        <v>439</v>
      </c>
      <c r="AE37" s="647"/>
      <c r="AF37" s="647"/>
      <c r="AG37" s="647"/>
      <c r="AH37" s="647"/>
      <c r="AI37" s="647"/>
      <c r="AJ37" s="647"/>
      <c r="AK37" s="647"/>
      <c r="AL37" s="611">
        <v>0</v>
      </c>
      <c r="AM37" s="612"/>
      <c r="AN37" s="612"/>
      <c r="AO37" s="648"/>
      <c r="AQ37" s="641" t="s">
        <v>320</v>
      </c>
      <c r="AR37" s="642"/>
      <c r="AS37" s="642"/>
      <c r="AT37" s="642"/>
      <c r="AU37" s="642"/>
      <c r="AV37" s="642"/>
      <c r="AW37" s="642"/>
      <c r="AX37" s="642"/>
      <c r="AY37" s="643"/>
      <c r="AZ37" s="608">
        <v>22410</v>
      </c>
      <c r="BA37" s="609"/>
      <c r="BB37" s="609"/>
      <c r="BC37" s="609"/>
      <c r="BD37" s="621"/>
      <c r="BE37" s="621"/>
      <c r="BF37" s="644"/>
      <c r="BG37" s="605" t="s">
        <v>321</v>
      </c>
      <c r="BH37" s="606"/>
      <c r="BI37" s="606"/>
      <c r="BJ37" s="606"/>
      <c r="BK37" s="606"/>
      <c r="BL37" s="606"/>
      <c r="BM37" s="606"/>
      <c r="BN37" s="606"/>
      <c r="BO37" s="606"/>
      <c r="BP37" s="606"/>
      <c r="BQ37" s="606"/>
      <c r="BR37" s="606"/>
      <c r="BS37" s="606"/>
      <c r="BT37" s="606"/>
      <c r="BU37" s="607"/>
      <c r="BV37" s="608">
        <v>84711</v>
      </c>
      <c r="BW37" s="609"/>
      <c r="BX37" s="609"/>
      <c r="BY37" s="609"/>
      <c r="BZ37" s="609"/>
      <c r="CA37" s="609"/>
      <c r="CB37" s="645"/>
      <c r="CD37" s="605" t="s">
        <v>322</v>
      </c>
      <c r="CE37" s="606"/>
      <c r="CF37" s="606"/>
      <c r="CG37" s="606"/>
      <c r="CH37" s="606"/>
      <c r="CI37" s="606"/>
      <c r="CJ37" s="606"/>
      <c r="CK37" s="606"/>
      <c r="CL37" s="606"/>
      <c r="CM37" s="606"/>
      <c r="CN37" s="606"/>
      <c r="CO37" s="606"/>
      <c r="CP37" s="606"/>
      <c r="CQ37" s="607"/>
      <c r="CR37" s="608">
        <v>243323</v>
      </c>
      <c r="CS37" s="621"/>
      <c r="CT37" s="621"/>
      <c r="CU37" s="621"/>
      <c r="CV37" s="621"/>
      <c r="CW37" s="621"/>
      <c r="CX37" s="621"/>
      <c r="CY37" s="622"/>
      <c r="CZ37" s="611">
        <v>3.4</v>
      </c>
      <c r="DA37" s="623"/>
      <c r="DB37" s="623"/>
      <c r="DC37" s="624"/>
      <c r="DD37" s="614">
        <v>238017</v>
      </c>
      <c r="DE37" s="621"/>
      <c r="DF37" s="621"/>
      <c r="DG37" s="621"/>
      <c r="DH37" s="621"/>
      <c r="DI37" s="621"/>
      <c r="DJ37" s="621"/>
      <c r="DK37" s="622"/>
      <c r="DL37" s="614">
        <v>238017</v>
      </c>
      <c r="DM37" s="621"/>
      <c r="DN37" s="621"/>
      <c r="DO37" s="621"/>
      <c r="DP37" s="621"/>
      <c r="DQ37" s="621"/>
      <c r="DR37" s="621"/>
      <c r="DS37" s="621"/>
      <c r="DT37" s="621"/>
      <c r="DU37" s="621"/>
      <c r="DV37" s="622"/>
      <c r="DW37" s="611">
        <v>7.2</v>
      </c>
      <c r="DX37" s="623"/>
      <c r="DY37" s="623"/>
      <c r="DZ37" s="623"/>
      <c r="EA37" s="623"/>
      <c r="EB37" s="623"/>
      <c r="EC37" s="635"/>
    </row>
    <row r="38" spans="2:133" ht="11.25" customHeight="1" x14ac:dyDescent="0.15">
      <c r="B38" s="605" t="s">
        <v>323</v>
      </c>
      <c r="C38" s="606"/>
      <c r="D38" s="606"/>
      <c r="E38" s="606"/>
      <c r="F38" s="606"/>
      <c r="G38" s="606"/>
      <c r="H38" s="606"/>
      <c r="I38" s="606"/>
      <c r="J38" s="606"/>
      <c r="K38" s="606"/>
      <c r="L38" s="606"/>
      <c r="M38" s="606"/>
      <c r="N38" s="606"/>
      <c r="O38" s="606"/>
      <c r="P38" s="606"/>
      <c r="Q38" s="607"/>
      <c r="R38" s="608">
        <v>1012835</v>
      </c>
      <c r="S38" s="609"/>
      <c r="T38" s="609"/>
      <c r="U38" s="609"/>
      <c r="V38" s="609"/>
      <c r="W38" s="609"/>
      <c r="X38" s="609"/>
      <c r="Y38" s="610"/>
      <c r="Z38" s="646">
        <v>13.8</v>
      </c>
      <c r="AA38" s="646"/>
      <c r="AB38" s="646"/>
      <c r="AC38" s="646"/>
      <c r="AD38" s="647" t="s">
        <v>122</v>
      </c>
      <c r="AE38" s="647"/>
      <c r="AF38" s="647"/>
      <c r="AG38" s="647"/>
      <c r="AH38" s="647"/>
      <c r="AI38" s="647"/>
      <c r="AJ38" s="647"/>
      <c r="AK38" s="647"/>
      <c r="AL38" s="611" t="s">
        <v>122</v>
      </c>
      <c r="AM38" s="612"/>
      <c r="AN38" s="612"/>
      <c r="AO38" s="648"/>
      <c r="AQ38" s="641" t="s">
        <v>324</v>
      </c>
      <c r="AR38" s="642"/>
      <c r="AS38" s="642"/>
      <c r="AT38" s="642"/>
      <c r="AU38" s="642"/>
      <c r="AV38" s="642"/>
      <c r="AW38" s="642"/>
      <c r="AX38" s="642"/>
      <c r="AY38" s="643"/>
      <c r="AZ38" s="608" t="s">
        <v>122</v>
      </c>
      <c r="BA38" s="609"/>
      <c r="BB38" s="609"/>
      <c r="BC38" s="609"/>
      <c r="BD38" s="621"/>
      <c r="BE38" s="621"/>
      <c r="BF38" s="644"/>
      <c r="BG38" s="605" t="s">
        <v>325</v>
      </c>
      <c r="BH38" s="606"/>
      <c r="BI38" s="606"/>
      <c r="BJ38" s="606"/>
      <c r="BK38" s="606"/>
      <c r="BL38" s="606"/>
      <c r="BM38" s="606"/>
      <c r="BN38" s="606"/>
      <c r="BO38" s="606"/>
      <c r="BP38" s="606"/>
      <c r="BQ38" s="606"/>
      <c r="BR38" s="606"/>
      <c r="BS38" s="606"/>
      <c r="BT38" s="606"/>
      <c r="BU38" s="607"/>
      <c r="BV38" s="608">
        <v>1060</v>
      </c>
      <c r="BW38" s="609"/>
      <c r="BX38" s="609"/>
      <c r="BY38" s="609"/>
      <c r="BZ38" s="609"/>
      <c r="CA38" s="609"/>
      <c r="CB38" s="645"/>
      <c r="CD38" s="605" t="s">
        <v>326</v>
      </c>
      <c r="CE38" s="606"/>
      <c r="CF38" s="606"/>
      <c r="CG38" s="606"/>
      <c r="CH38" s="606"/>
      <c r="CI38" s="606"/>
      <c r="CJ38" s="606"/>
      <c r="CK38" s="606"/>
      <c r="CL38" s="606"/>
      <c r="CM38" s="606"/>
      <c r="CN38" s="606"/>
      <c r="CO38" s="606"/>
      <c r="CP38" s="606"/>
      <c r="CQ38" s="607"/>
      <c r="CR38" s="608">
        <v>313395</v>
      </c>
      <c r="CS38" s="609"/>
      <c r="CT38" s="609"/>
      <c r="CU38" s="609"/>
      <c r="CV38" s="609"/>
      <c r="CW38" s="609"/>
      <c r="CX38" s="609"/>
      <c r="CY38" s="610"/>
      <c r="CZ38" s="611">
        <v>4.4000000000000004</v>
      </c>
      <c r="DA38" s="623"/>
      <c r="DB38" s="623"/>
      <c r="DC38" s="624"/>
      <c r="DD38" s="614">
        <v>222349</v>
      </c>
      <c r="DE38" s="609"/>
      <c r="DF38" s="609"/>
      <c r="DG38" s="609"/>
      <c r="DH38" s="609"/>
      <c r="DI38" s="609"/>
      <c r="DJ38" s="609"/>
      <c r="DK38" s="610"/>
      <c r="DL38" s="614">
        <v>222047</v>
      </c>
      <c r="DM38" s="609"/>
      <c r="DN38" s="609"/>
      <c r="DO38" s="609"/>
      <c r="DP38" s="609"/>
      <c r="DQ38" s="609"/>
      <c r="DR38" s="609"/>
      <c r="DS38" s="609"/>
      <c r="DT38" s="609"/>
      <c r="DU38" s="609"/>
      <c r="DV38" s="610"/>
      <c r="DW38" s="611">
        <v>6.7</v>
      </c>
      <c r="DX38" s="623"/>
      <c r="DY38" s="623"/>
      <c r="DZ38" s="623"/>
      <c r="EA38" s="623"/>
      <c r="EB38" s="623"/>
      <c r="EC38" s="635"/>
    </row>
    <row r="39" spans="2:133" ht="11.25" customHeight="1" x14ac:dyDescent="0.15">
      <c r="B39" s="605" t="s">
        <v>327</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328</v>
      </c>
      <c r="AR39" s="642"/>
      <c r="AS39" s="642"/>
      <c r="AT39" s="642"/>
      <c r="AU39" s="642"/>
      <c r="AV39" s="642"/>
      <c r="AW39" s="642"/>
      <c r="AX39" s="642"/>
      <c r="AY39" s="643"/>
      <c r="AZ39" s="608" t="s">
        <v>122</v>
      </c>
      <c r="BA39" s="609"/>
      <c r="BB39" s="609"/>
      <c r="BC39" s="609"/>
      <c r="BD39" s="621"/>
      <c r="BE39" s="621"/>
      <c r="BF39" s="644"/>
      <c r="BG39" s="605" t="s">
        <v>329</v>
      </c>
      <c r="BH39" s="606"/>
      <c r="BI39" s="606"/>
      <c r="BJ39" s="606"/>
      <c r="BK39" s="606"/>
      <c r="BL39" s="606"/>
      <c r="BM39" s="606"/>
      <c r="BN39" s="606"/>
      <c r="BO39" s="606"/>
      <c r="BP39" s="606"/>
      <c r="BQ39" s="606"/>
      <c r="BR39" s="606"/>
      <c r="BS39" s="606"/>
      <c r="BT39" s="606"/>
      <c r="BU39" s="607"/>
      <c r="BV39" s="608">
        <v>1728</v>
      </c>
      <c r="BW39" s="609"/>
      <c r="BX39" s="609"/>
      <c r="BY39" s="609"/>
      <c r="BZ39" s="609"/>
      <c r="CA39" s="609"/>
      <c r="CB39" s="645"/>
      <c r="CD39" s="605" t="s">
        <v>330</v>
      </c>
      <c r="CE39" s="606"/>
      <c r="CF39" s="606"/>
      <c r="CG39" s="606"/>
      <c r="CH39" s="606"/>
      <c r="CI39" s="606"/>
      <c r="CJ39" s="606"/>
      <c r="CK39" s="606"/>
      <c r="CL39" s="606"/>
      <c r="CM39" s="606"/>
      <c r="CN39" s="606"/>
      <c r="CO39" s="606"/>
      <c r="CP39" s="606"/>
      <c r="CQ39" s="607"/>
      <c r="CR39" s="608">
        <v>735381</v>
      </c>
      <c r="CS39" s="621"/>
      <c r="CT39" s="621"/>
      <c r="CU39" s="621"/>
      <c r="CV39" s="621"/>
      <c r="CW39" s="621"/>
      <c r="CX39" s="621"/>
      <c r="CY39" s="622"/>
      <c r="CZ39" s="611">
        <v>10.4</v>
      </c>
      <c r="DA39" s="623"/>
      <c r="DB39" s="623"/>
      <c r="DC39" s="624"/>
      <c r="DD39" s="614">
        <v>248633</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331</v>
      </c>
      <c r="C40" s="606"/>
      <c r="D40" s="606"/>
      <c r="E40" s="606"/>
      <c r="F40" s="606"/>
      <c r="G40" s="606"/>
      <c r="H40" s="606"/>
      <c r="I40" s="606"/>
      <c r="J40" s="606"/>
      <c r="K40" s="606"/>
      <c r="L40" s="606"/>
      <c r="M40" s="606"/>
      <c r="N40" s="606"/>
      <c r="O40" s="606"/>
      <c r="P40" s="606"/>
      <c r="Q40" s="607"/>
      <c r="R40" s="608">
        <v>7235</v>
      </c>
      <c r="S40" s="609"/>
      <c r="T40" s="609"/>
      <c r="U40" s="609"/>
      <c r="V40" s="609"/>
      <c r="W40" s="609"/>
      <c r="X40" s="609"/>
      <c r="Y40" s="610"/>
      <c r="Z40" s="646">
        <v>0.1</v>
      </c>
      <c r="AA40" s="646"/>
      <c r="AB40" s="646"/>
      <c r="AC40" s="646"/>
      <c r="AD40" s="647" t="s">
        <v>122</v>
      </c>
      <c r="AE40" s="647"/>
      <c r="AF40" s="647"/>
      <c r="AG40" s="647"/>
      <c r="AH40" s="647"/>
      <c r="AI40" s="647"/>
      <c r="AJ40" s="647"/>
      <c r="AK40" s="647"/>
      <c r="AL40" s="611" t="s">
        <v>122</v>
      </c>
      <c r="AM40" s="612"/>
      <c r="AN40" s="612"/>
      <c r="AO40" s="648"/>
      <c r="AQ40" s="641" t="s">
        <v>332</v>
      </c>
      <c r="AR40" s="642"/>
      <c r="AS40" s="642"/>
      <c r="AT40" s="642"/>
      <c r="AU40" s="642"/>
      <c r="AV40" s="642"/>
      <c r="AW40" s="642"/>
      <c r="AX40" s="642"/>
      <c r="AY40" s="643"/>
      <c r="AZ40" s="608" t="s">
        <v>122</v>
      </c>
      <c r="BA40" s="609"/>
      <c r="BB40" s="609"/>
      <c r="BC40" s="609"/>
      <c r="BD40" s="621"/>
      <c r="BE40" s="621"/>
      <c r="BF40" s="644"/>
      <c r="BG40" s="649" t="s">
        <v>333</v>
      </c>
      <c r="BH40" s="650"/>
      <c r="BI40" s="650"/>
      <c r="BJ40" s="650"/>
      <c r="BK40" s="650"/>
      <c r="BL40" s="205"/>
      <c r="BM40" s="606" t="s">
        <v>334</v>
      </c>
      <c r="BN40" s="606"/>
      <c r="BO40" s="606"/>
      <c r="BP40" s="606"/>
      <c r="BQ40" s="606"/>
      <c r="BR40" s="606"/>
      <c r="BS40" s="606"/>
      <c r="BT40" s="606"/>
      <c r="BU40" s="607"/>
      <c r="BV40" s="608">
        <v>112</v>
      </c>
      <c r="BW40" s="609"/>
      <c r="BX40" s="609"/>
      <c r="BY40" s="609"/>
      <c r="BZ40" s="609"/>
      <c r="CA40" s="609"/>
      <c r="CB40" s="645"/>
      <c r="CD40" s="605" t="s">
        <v>335</v>
      </c>
      <c r="CE40" s="606"/>
      <c r="CF40" s="606"/>
      <c r="CG40" s="606"/>
      <c r="CH40" s="606"/>
      <c r="CI40" s="606"/>
      <c r="CJ40" s="606"/>
      <c r="CK40" s="606"/>
      <c r="CL40" s="606"/>
      <c r="CM40" s="606"/>
      <c r="CN40" s="606"/>
      <c r="CO40" s="606"/>
      <c r="CP40" s="606"/>
      <c r="CQ40" s="607"/>
      <c r="CR40" s="608">
        <v>5100</v>
      </c>
      <c r="CS40" s="609"/>
      <c r="CT40" s="609"/>
      <c r="CU40" s="609"/>
      <c r="CV40" s="609"/>
      <c r="CW40" s="609"/>
      <c r="CX40" s="609"/>
      <c r="CY40" s="610"/>
      <c r="CZ40" s="611">
        <v>0.1</v>
      </c>
      <c r="DA40" s="623"/>
      <c r="DB40" s="623"/>
      <c r="DC40" s="624"/>
      <c r="DD40" s="614" t="s">
        <v>122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15">
      <c r="B41" s="589" t="s">
        <v>336</v>
      </c>
      <c r="C41" s="590"/>
      <c r="D41" s="590"/>
      <c r="E41" s="590"/>
      <c r="F41" s="590"/>
      <c r="G41" s="590"/>
      <c r="H41" s="590"/>
      <c r="I41" s="590"/>
      <c r="J41" s="590"/>
      <c r="K41" s="590"/>
      <c r="L41" s="590"/>
      <c r="M41" s="590"/>
      <c r="N41" s="590"/>
      <c r="O41" s="590"/>
      <c r="P41" s="590"/>
      <c r="Q41" s="591"/>
      <c r="R41" s="592">
        <v>7319409</v>
      </c>
      <c r="S41" s="633"/>
      <c r="T41" s="633"/>
      <c r="U41" s="633"/>
      <c r="V41" s="633"/>
      <c r="W41" s="633"/>
      <c r="X41" s="633"/>
      <c r="Y41" s="636"/>
      <c r="Z41" s="637">
        <v>100</v>
      </c>
      <c r="AA41" s="637"/>
      <c r="AB41" s="637"/>
      <c r="AC41" s="637"/>
      <c r="AD41" s="638">
        <v>3302789</v>
      </c>
      <c r="AE41" s="638"/>
      <c r="AF41" s="638"/>
      <c r="AG41" s="638"/>
      <c r="AH41" s="638"/>
      <c r="AI41" s="638"/>
      <c r="AJ41" s="638"/>
      <c r="AK41" s="638"/>
      <c r="AL41" s="595">
        <v>100</v>
      </c>
      <c r="AM41" s="639"/>
      <c r="AN41" s="639"/>
      <c r="AO41" s="640"/>
      <c r="AQ41" s="641" t="s">
        <v>337</v>
      </c>
      <c r="AR41" s="642"/>
      <c r="AS41" s="642"/>
      <c r="AT41" s="642"/>
      <c r="AU41" s="642"/>
      <c r="AV41" s="642"/>
      <c r="AW41" s="642"/>
      <c r="AX41" s="642"/>
      <c r="AY41" s="643"/>
      <c r="AZ41" s="608">
        <v>100840</v>
      </c>
      <c r="BA41" s="609"/>
      <c r="BB41" s="609"/>
      <c r="BC41" s="609"/>
      <c r="BD41" s="621"/>
      <c r="BE41" s="621"/>
      <c r="BF41" s="644"/>
      <c r="BG41" s="649"/>
      <c r="BH41" s="650"/>
      <c r="BI41" s="650"/>
      <c r="BJ41" s="650"/>
      <c r="BK41" s="650"/>
      <c r="BL41" s="205"/>
      <c r="BM41" s="606" t="s">
        <v>338</v>
      </c>
      <c r="BN41" s="606"/>
      <c r="BO41" s="606"/>
      <c r="BP41" s="606"/>
      <c r="BQ41" s="606"/>
      <c r="BR41" s="606"/>
      <c r="BS41" s="606"/>
      <c r="BT41" s="606"/>
      <c r="BU41" s="607"/>
      <c r="BV41" s="608">
        <v>1</v>
      </c>
      <c r="BW41" s="609"/>
      <c r="BX41" s="609"/>
      <c r="BY41" s="609"/>
      <c r="BZ41" s="609"/>
      <c r="CA41" s="609"/>
      <c r="CB41" s="645"/>
      <c r="CD41" s="605" t="s">
        <v>339</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340</v>
      </c>
      <c r="AR42" s="654"/>
      <c r="AS42" s="654"/>
      <c r="AT42" s="654"/>
      <c r="AU42" s="654"/>
      <c r="AV42" s="654"/>
      <c r="AW42" s="654"/>
      <c r="AX42" s="654"/>
      <c r="AY42" s="655"/>
      <c r="AZ42" s="592">
        <v>212555</v>
      </c>
      <c r="BA42" s="633"/>
      <c r="BB42" s="633"/>
      <c r="BC42" s="633"/>
      <c r="BD42" s="593"/>
      <c r="BE42" s="593"/>
      <c r="BF42" s="656"/>
      <c r="BG42" s="651"/>
      <c r="BH42" s="652"/>
      <c r="BI42" s="652"/>
      <c r="BJ42" s="652"/>
      <c r="BK42" s="652"/>
      <c r="BL42" s="206"/>
      <c r="BM42" s="590" t="s">
        <v>341</v>
      </c>
      <c r="BN42" s="590"/>
      <c r="BO42" s="590"/>
      <c r="BP42" s="590"/>
      <c r="BQ42" s="590"/>
      <c r="BR42" s="590"/>
      <c r="BS42" s="590"/>
      <c r="BT42" s="590"/>
      <c r="BU42" s="591"/>
      <c r="BV42" s="592">
        <v>434</v>
      </c>
      <c r="BW42" s="633"/>
      <c r="BX42" s="633"/>
      <c r="BY42" s="633"/>
      <c r="BZ42" s="633"/>
      <c r="CA42" s="633"/>
      <c r="CB42" s="634"/>
      <c r="CD42" s="605" t="s">
        <v>342</v>
      </c>
      <c r="CE42" s="606"/>
      <c r="CF42" s="606"/>
      <c r="CG42" s="606"/>
      <c r="CH42" s="606"/>
      <c r="CI42" s="606"/>
      <c r="CJ42" s="606"/>
      <c r="CK42" s="606"/>
      <c r="CL42" s="606"/>
      <c r="CM42" s="606"/>
      <c r="CN42" s="606"/>
      <c r="CO42" s="606"/>
      <c r="CP42" s="606"/>
      <c r="CQ42" s="607"/>
      <c r="CR42" s="608">
        <v>1292144</v>
      </c>
      <c r="CS42" s="621"/>
      <c r="CT42" s="621"/>
      <c r="CU42" s="621"/>
      <c r="CV42" s="621"/>
      <c r="CW42" s="621"/>
      <c r="CX42" s="621"/>
      <c r="CY42" s="622"/>
      <c r="CZ42" s="611">
        <v>18.2</v>
      </c>
      <c r="DA42" s="623"/>
      <c r="DB42" s="623"/>
      <c r="DC42" s="624"/>
      <c r="DD42" s="614">
        <v>304105</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343</v>
      </c>
      <c r="CD43" s="605" t="s">
        <v>344</v>
      </c>
      <c r="CE43" s="606"/>
      <c r="CF43" s="606"/>
      <c r="CG43" s="606"/>
      <c r="CH43" s="606"/>
      <c r="CI43" s="606"/>
      <c r="CJ43" s="606"/>
      <c r="CK43" s="606"/>
      <c r="CL43" s="606"/>
      <c r="CM43" s="606"/>
      <c r="CN43" s="606"/>
      <c r="CO43" s="606"/>
      <c r="CP43" s="606"/>
      <c r="CQ43" s="607"/>
      <c r="CR43" s="608">
        <v>33197</v>
      </c>
      <c r="CS43" s="621"/>
      <c r="CT43" s="621"/>
      <c r="CU43" s="621"/>
      <c r="CV43" s="621"/>
      <c r="CW43" s="621"/>
      <c r="CX43" s="621"/>
      <c r="CY43" s="622"/>
      <c r="CZ43" s="611">
        <v>0.5</v>
      </c>
      <c r="DA43" s="623"/>
      <c r="DB43" s="623"/>
      <c r="DC43" s="624"/>
      <c r="DD43" s="614">
        <v>32451</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345</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293</v>
      </c>
      <c r="CE44" s="628"/>
      <c r="CF44" s="605" t="s">
        <v>346</v>
      </c>
      <c r="CG44" s="606"/>
      <c r="CH44" s="606"/>
      <c r="CI44" s="606"/>
      <c r="CJ44" s="606"/>
      <c r="CK44" s="606"/>
      <c r="CL44" s="606"/>
      <c r="CM44" s="606"/>
      <c r="CN44" s="606"/>
      <c r="CO44" s="606"/>
      <c r="CP44" s="606"/>
      <c r="CQ44" s="607"/>
      <c r="CR44" s="608">
        <v>1292144</v>
      </c>
      <c r="CS44" s="609"/>
      <c r="CT44" s="609"/>
      <c r="CU44" s="609"/>
      <c r="CV44" s="609"/>
      <c r="CW44" s="609"/>
      <c r="CX44" s="609"/>
      <c r="CY44" s="610"/>
      <c r="CZ44" s="611">
        <v>18.2</v>
      </c>
      <c r="DA44" s="612"/>
      <c r="DB44" s="612"/>
      <c r="DC44" s="613"/>
      <c r="DD44" s="614">
        <v>304105</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347</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348</v>
      </c>
      <c r="CG45" s="606"/>
      <c r="CH45" s="606"/>
      <c r="CI45" s="606"/>
      <c r="CJ45" s="606"/>
      <c r="CK45" s="606"/>
      <c r="CL45" s="606"/>
      <c r="CM45" s="606"/>
      <c r="CN45" s="606"/>
      <c r="CO45" s="606"/>
      <c r="CP45" s="606"/>
      <c r="CQ45" s="607"/>
      <c r="CR45" s="608">
        <v>927450</v>
      </c>
      <c r="CS45" s="621"/>
      <c r="CT45" s="621"/>
      <c r="CU45" s="621"/>
      <c r="CV45" s="621"/>
      <c r="CW45" s="621"/>
      <c r="CX45" s="621"/>
      <c r="CY45" s="622"/>
      <c r="CZ45" s="611">
        <v>13.1</v>
      </c>
      <c r="DA45" s="623"/>
      <c r="DB45" s="623"/>
      <c r="DC45" s="624"/>
      <c r="DD45" s="614">
        <v>146071</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349</v>
      </c>
      <c r="CG46" s="606"/>
      <c r="CH46" s="606"/>
      <c r="CI46" s="606"/>
      <c r="CJ46" s="606"/>
      <c r="CK46" s="606"/>
      <c r="CL46" s="606"/>
      <c r="CM46" s="606"/>
      <c r="CN46" s="606"/>
      <c r="CO46" s="606"/>
      <c r="CP46" s="606"/>
      <c r="CQ46" s="607"/>
      <c r="CR46" s="608">
        <v>251388</v>
      </c>
      <c r="CS46" s="609"/>
      <c r="CT46" s="609"/>
      <c r="CU46" s="609"/>
      <c r="CV46" s="609"/>
      <c r="CW46" s="609"/>
      <c r="CX46" s="609"/>
      <c r="CY46" s="610"/>
      <c r="CZ46" s="611">
        <v>3.5</v>
      </c>
      <c r="DA46" s="612"/>
      <c r="DB46" s="612"/>
      <c r="DC46" s="613"/>
      <c r="DD46" s="614">
        <v>99328</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350</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351</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352</v>
      </c>
      <c r="CE49" s="590"/>
      <c r="CF49" s="590"/>
      <c r="CG49" s="590"/>
      <c r="CH49" s="590"/>
      <c r="CI49" s="590"/>
      <c r="CJ49" s="590"/>
      <c r="CK49" s="590"/>
      <c r="CL49" s="590"/>
      <c r="CM49" s="590"/>
      <c r="CN49" s="590"/>
      <c r="CO49" s="590"/>
      <c r="CP49" s="590"/>
      <c r="CQ49" s="591"/>
      <c r="CR49" s="592">
        <v>7103471</v>
      </c>
      <c r="CS49" s="593"/>
      <c r="CT49" s="593"/>
      <c r="CU49" s="593"/>
      <c r="CV49" s="593"/>
      <c r="CW49" s="593"/>
      <c r="CX49" s="593"/>
      <c r="CY49" s="594"/>
      <c r="CZ49" s="595">
        <v>100</v>
      </c>
      <c r="DA49" s="596"/>
      <c r="DB49" s="596"/>
      <c r="DC49" s="597"/>
      <c r="DD49" s="598">
        <v>3738450</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A2NqaZswYS5Nh8A9l19TstotEacRn6La+4/LF5GMwkdob3SFI8ujeDg3p8mkuina9fo7M8QVJ38qIhcs2ierWA==" saltValue="qnwlMwBxEUy2dalwCy8a2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25" zoomScale="55" zoomScaleNormal="55" zoomScaleSheetLayoutView="70" workbookViewId="0">
      <selection activeCell="AA28" sqref="AA28:AE28"/>
    </sheetView>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353</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354</v>
      </c>
      <c r="DK2" s="1079"/>
      <c r="DL2" s="1079"/>
      <c r="DM2" s="1079"/>
      <c r="DN2" s="1079"/>
      <c r="DO2" s="1080"/>
      <c r="DP2" s="210"/>
      <c r="DQ2" s="1078" t="s">
        <v>355</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
      <c r="A4" s="1046" t="s">
        <v>356</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357</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15">
      <c r="A5" s="982" t="s">
        <v>358</v>
      </c>
      <c r="B5" s="983"/>
      <c r="C5" s="983"/>
      <c r="D5" s="983"/>
      <c r="E5" s="983"/>
      <c r="F5" s="983"/>
      <c r="G5" s="983"/>
      <c r="H5" s="983"/>
      <c r="I5" s="983"/>
      <c r="J5" s="983"/>
      <c r="K5" s="983"/>
      <c r="L5" s="983"/>
      <c r="M5" s="983"/>
      <c r="N5" s="983"/>
      <c r="O5" s="983"/>
      <c r="P5" s="984"/>
      <c r="Q5" s="988" t="s">
        <v>359</v>
      </c>
      <c r="R5" s="989"/>
      <c r="S5" s="989"/>
      <c r="T5" s="989"/>
      <c r="U5" s="990"/>
      <c r="V5" s="988" t="s">
        <v>360</v>
      </c>
      <c r="W5" s="989"/>
      <c r="X5" s="989"/>
      <c r="Y5" s="989"/>
      <c r="Z5" s="990"/>
      <c r="AA5" s="988" t="s">
        <v>361</v>
      </c>
      <c r="AB5" s="989"/>
      <c r="AC5" s="989"/>
      <c r="AD5" s="989"/>
      <c r="AE5" s="989"/>
      <c r="AF5" s="1081" t="s">
        <v>362</v>
      </c>
      <c r="AG5" s="989"/>
      <c r="AH5" s="989"/>
      <c r="AI5" s="989"/>
      <c r="AJ5" s="1002"/>
      <c r="AK5" s="989" t="s">
        <v>363</v>
      </c>
      <c r="AL5" s="989"/>
      <c r="AM5" s="989"/>
      <c r="AN5" s="989"/>
      <c r="AO5" s="990"/>
      <c r="AP5" s="988" t="s">
        <v>364</v>
      </c>
      <c r="AQ5" s="989"/>
      <c r="AR5" s="989"/>
      <c r="AS5" s="989"/>
      <c r="AT5" s="990"/>
      <c r="AU5" s="988" t="s">
        <v>365</v>
      </c>
      <c r="AV5" s="989"/>
      <c r="AW5" s="989"/>
      <c r="AX5" s="989"/>
      <c r="AY5" s="1002"/>
      <c r="AZ5" s="214"/>
      <c r="BA5" s="214"/>
      <c r="BB5" s="214"/>
      <c r="BC5" s="214"/>
      <c r="BD5" s="214"/>
      <c r="BE5" s="215"/>
      <c r="BF5" s="215"/>
      <c r="BG5" s="215"/>
      <c r="BH5" s="215"/>
      <c r="BI5" s="215"/>
      <c r="BJ5" s="215"/>
      <c r="BK5" s="215"/>
      <c r="BL5" s="215"/>
      <c r="BM5" s="215"/>
      <c r="BN5" s="215"/>
      <c r="BO5" s="215"/>
      <c r="BP5" s="215"/>
      <c r="BQ5" s="982" t="s">
        <v>366</v>
      </c>
      <c r="BR5" s="983"/>
      <c r="BS5" s="983"/>
      <c r="BT5" s="983"/>
      <c r="BU5" s="983"/>
      <c r="BV5" s="983"/>
      <c r="BW5" s="983"/>
      <c r="BX5" s="983"/>
      <c r="BY5" s="983"/>
      <c r="BZ5" s="983"/>
      <c r="CA5" s="983"/>
      <c r="CB5" s="983"/>
      <c r="CC5" s="983"/>
      <c r="CD5" s="983"/>
      <c r="CE5" s="983"/>
      <c r="CF5" s="983"/>
      <c r="CG5" s="984"/>
      <c r="CH5" s="988" t="s">
        <v>367</v>
      </c>
      <c r="CI5" s="989"/>
      <c r="CJ5" s="989"/>
      <c r="CK5" s="989"/>
      <c r="CL5" s="990"/>
      <c r="CM5" s="988" t="s">
        <v>368</v>
      </c>
      <c r="CN5" s="989"/>
      <c r="CO5" s="989"/>
      <c r="CP5" s="989"/>
      <c r="CQ5" s="990"/>
      <c r="CR5" s="988" t="s">
        <v>369</v>
      </c>
      <c r="CS5" s="989"/>
      <c r="CT5" s="989"/>
      <c r="CU5" s="989"/>
      <c r="CV5" s="990"/>
      <c r="CW5" s="988" t="s">
        <v>370</v>
      </c>
      <c r="CX5" s="989"/>
      <c r="CY5" s="989"/>
      <c r="CZ5" s="989"/>
      <c r="DA5" s="990"/>
      <c r="DB5" s="988" t="s">
        <v>371</v>
      </c>
      <c r="DC5" s="989"/>
      <c r="DD5" s="989"/>
      <c r="DE5" s="989"/>
      <c r="DF5" s="990"/>
      <c r="DG5" s="1071" t="s">
        <v>372</v>
      </c>
      <c r="DH5" s="1072"/>
      <c r="DI5" s="1072"/>
      <c r="DJ5" s="1072"/>
      <c r="DK5" s="1073"/>
      <c r="DL5" s="1071" t="s">
        <v>373</v>
      </c>
      <c r="DM5" s="1072"/>
      <c r="DN5" s="1072"/>
      <c r="DO5" s="1072"/>
      <c r="DP5" s="1073"/>
      <c r="DQ5" s="988" t="s">
        <v>374</v>
      </c>
      <c r="DR5" s="989"/>
      <c r="DS5" s="989"/>
      <c r="DT5" s="989"/>
      <c r="DU5" s="990"/>
      <c r="DV5" s="988" t="s">
        <v>365</v>
      </c>
      <c r="DW5" s="989"/>
      <c r="DX5" s="989"/>
      <c r="DY5" s="989"/>
      <c r="DZ5" s="1002"/>
      <c r="EA5" s="216"/>
    </row>
    <row r="6" spans="1:131" s="217"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6"/>
    </row>
    <row r="7" spans="1:131" s="217" customFormat="1" ht="26.25" customHeight="1" thickTop="1" x14ac:dyDescent="0.15">
      <c r="A7" s="218">
        <v>1</v>
      </c>
      <c r="B7" s="1034" t="s">
        <v>375</v>
      </c>
      <c r="C7" s="1035"/>
      <c r="D7" s="1035"/>
      <c r="E7" s="1035"/>
      <c r="F7" s="1035"/>
      <c r="G7" s="1035"/>
      <c r="H7" s="1035"/>
      <c r="I7" s="1035"/>
      <c r="J7" s="1035"/>
      <c r="K7" s="1035"/>
      <c r="L7" s="1035"/>
      <c r="M7" s="1035"/>
      <c r="N7" s="1035"/>
      <c r="O7" s="1035"/>
      <c r="P7" s="1036"/>
      <c r="Q7" s="1089">
        <v>7319</v>
      </c>
      <c r="R7" s="1090"/>
      <c r="S7" s="1090"/>
      <c r="T7" s="1090"/>
      <c r="U7" s="1090"/>
      <c r="V7" s="1090">
        <v>7103</v>
      </c>
      <c r="W7" s="1090"/>
      <c r="X7" s="1090"/>
      <c r="Y7" s="1090"/>
      <c r="Z7" s="1090"/>
      <c r="AA7" s="1090">
        <v>216</v>
      </c>
      <c r="AB7" s="1090"/>
      <c r="AC7" s="1090"/>
      <c r="AD7" s="1090"/>
      <c r="AE7" s="1091"/>
      <c r="AF7" s="1092">
        <v>212</v>
      </c>
      <c r="AG7" s="1093"/>
      <c r="AH7" s="1093"/>
      <c r="AI7" s="1093"/>
      <c r="AJ7" s="1094"/>
      <c r="AK7" s="1095">
        <v>324</v>
      </c>
      <c r="AL7" s="1096"/>
      <c r="AM7" s="1096"/>
      <c r="AN7" s="1096"/>
      <c r="AO7" s="1096"/>
      <c r="AP7" s="1096">
        <v>6201</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c r="BT7" s="1087"/>
      <c r="BU7" s="1087"/>
      <c r="BV7" s="1087"/>
      <c r="BW7" s="1087"/>
      <c r="BX7" s="1087"/>
      <c r="BY7" s="1087"/>
      <c r="BZ7" s="1087"/>
      <c r="CA7" s="1087"/>
      <c r="CB7" s="1087"/>
      <c r="CC7" s="1087"/>
      <c r="CD7" s="1087"/>
      <c r="CE7" s="1087"/>
      <c r="CF7" s="1087"/>
      <c r="CG7" s="1099"/>
      <c r="CH7" s="1083"/>
      <c r="CI7" s="1084"/>
      <c r="CJ7" s="1084"/>
      <c r="CK7" s="1084"/>
      <c r="CL7" s="1085"/>
      <c r="CM7" s="1083"/>
      <c r="CN7" s="1084"/>
      <c r="CO7" s="1084"/>
      <c r="CP7" s="1084"/>
      <c r="CQ7" s="1085"/>
      <c r="CR7" s="1083"/>
      <c r="CS7" s="1084"/>
      <c r="CT7" s="1084"/>
      <c r="CU7" s="1084"/>
      <c r="CV7" s="1085"/>
      <c r="CW7" s="1083"/>
      <c r="CX7" s="1084"/>
      <c r="CY7" s="1084"/>
      <c r="CZ7" s="1084"/>
      <c r="DA7" s="1085"/>
      <c r="DB7" s="1083"/>
      <c r="DC7" s="1084"/>
      <c r="DD7" s="1084"/>
      <c r="DE7" s="1084"/>
      <c r="DF7" s="1085"/>
      <c r="DG7" s="1083"/>
      <c r="DH7" s="1084"/>
      <c r="DI7" s="1084"/>
      <c r="DJ7" s="1084"/>
      <c r="DK7" s="1085"/>
      <c r="DL7" s="1083"/>
      <c r="DM7" s="1084"/>
      <c r="DN7" s="1084"/>
      <c r="DO7" s="1084"/>
      <c r="DP7" s="1085"/>
      <c r="DQ7" s="1083"/>
      <c r="DR7" s="1084"/>
      <c r="DS7" s="1084"/>
      <c r="DT7" s="1084"/>
      <c r="DU7" s="1085"/>
      <c r="DV7" s="1086"/>
      <c r="DW7" s="1087"/>
      <c r="DX7" s="1087"/>
      <c r="DY7" s="1087"/>
      <c r="DZ7" s="1088"/>
      <c r="EA7" s="216"/>
    </row>
    <row r="8" spans="1:131" s="217" customFormat="1" ht="26.25" customHeight="1" x14ac:dyDescent="0.15">
      <c r="A8" s="220">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c r="BS8" s="979"/>
      <c r="BT8" s="980"/>
      <c r="BU8" s="980"/>
      <c r="BV8" s="980"/>
      <c r="BW8" s="980"/>
      <c r="BX8" s="980"/>
      <c r="BY8" s="980"/>
      <c r="BZ8" s="980"/>
      <c r="CA8" s="980"/>
      <c r="CB8" s="980"/>
      <c r="CC8" s="980"/>
      <c r="CD8" s="980"/>
      <c r="CE8" s="980"/>
      <c r="CF8" s="980"/>
      <c r="CG8" s="1001"/>
      <c r="CH8" s="976"/>
      <c r="CI8" s="977"/>
      <c r="CJ8" s="977"/>
      <c r="CK8" s="977"/>
      <c r="CL8" s="978"/>
      <c r="CM8" s="976"/>
      <c r="CN8" s="977"/>
      <c r="CO8" s="977"/>
      <c r="CP8" s="977"/>
      <c r="CQ8" s="978"/>
      <c r="CR8" s="976"/>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16"/>
    </row>
    <row r="9" spans="1:131" s="217" customFormat="1" ht="26.25" customHeight="1" x14ac:dyDescent="0.15">
      <c r="A9" s="220">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6"/>
    </row>
    <row r="10" spans="1:131" s="217" customFormat="1" ht="26.25" customHeight="1" x14ac:dyDescent="0.15">
      <c r="A10" s="220">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6"/>
    </row>
    <row r="11" spans="1:131" s="217" customFormat="1" ht="26.25" customHeight="1" x14ac:dyDescent="0.15">
      <c r="A11" s="220">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6"/>
    </row>
    <row r="12" spans="1:131" s="217" customFormat="1" ht="26.25" customHeight="1" x14ac:dyDescent="0.15">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6"/>
    </row>
    <row r="13" spans="1:131" s="217" customFormat="1" ht="26.25" customHeight="1" x14ac:dyDescent="0.15">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6"/>
    </row>
    <row r="14" spans="1:131" s="217" customFormat="1" ht="26.25" customHeight="1" x14ac:dyDescent="0.15">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6"/>
    </row>
    <row r="15" spans="1:131" s="217" customFormat="1" ht="26.25" customHeight="1" x14ac:dyDescent="0.15">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6"/>
    </row>
    <row r="16" spans="1:131" s="217" customFormat="1" ht="26.25" customHeight="1" x14ac:dyDescent="0.15">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6"/>
    </row>
    <row r="17" spans="1:131" s="217" customFormat="1" ht="26.25" customHeight="1" x14ac:dyDescent="0.15">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6"/>
    </row>
    <row r="18" spans="1:131" s="217" customFormat="1" ht="26.25" customHeight="1" x14ac:dyDescent="0.15">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6"/>
    </row>
    <row r="19" spans="1:131" s="217" customFormat="1" ht="26.25" customHeight="1" x14ac:dyDescent="0.15">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6"/>
    </row>
    <row r="20" spans="1:131" s="217" customFormat="1" ht="26.25" customHeight="1" x14ac:dyDescent="0.15">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6"/>
    </row>
    <row r="21" spans="1:131" s="217" customFormat="1" ht="26.25" customHeight="1" thickBot="1" x14ac:dyDescent="0.2">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6"/>
    </row>
    <row r="22" spans="1:131" s="217" customFormat="1" ht="26.25" customHeight="1" x14ac:dyDescent="0.15">
      <c r="A22" s="220">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15"/>
      <c r="BF22" s="215"/>
      <c r="BG22" s="215"/>
      <c r="BH22" s="215"/>
      <c r="BI22" s="215"/>
      <c r="BJ22" s="215"/>
      <c r="BK22" s="215"/>
      <c r="BL22" s="215"/>
      <c r="BM22" s="215"/>
      <c r="BN22" s="215"/>
      <c r="BO22" s="215"/>
      <c r="BP22" s="215"/>
      <c r="BQ22" s="220">
        <v>16</v>
      </c>
      <c r="BR22" s="221"/>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6"/>
    </row>
    <row r="23" spans="1:131" s="217" customFormat="1" ht="26.25" customHeight="1" thickBot="1" x14ac:dyDescent="0.2">
      <c r="A23" s="222" t="s">
        <v>377</v>
      </c>
      <c r="B23" s="924" t="s">
        <v>378</v>
      </c>
      <c r="C23" s="925"/>
      <c r="D23" s="925"/>
      <c r="E23" s="925"/>
      <c r="F23" s="925"/>
      <c r="G23" s="925"/>
      <c r="H23" s="925"/>
      <c r="I23" s="925"/>
      <c r="J23" s="925"/>
      <c r="K23" s="925"/>
      <c r="L23" s="925"/>
      <c r="M23" s="925"/>
      <c r="N23" s="925"/>
      <c r="O23" s="925"/>
      <c r="P23" s="935"/>
      <c r="Q23" s="1054">
        <v>7319</v>
      </c>
      <c r="R23" s="1048"/>
      <c r="S23" s="1048"/>
      <c r="T23" s="1048"/>
      <c r="U23" s="1048"/>
      <c r="V23" s="1048">
        <v>7103</v>
      </c>
      <c r="W23" s="1048"/>
      <c r="X23" s="1048"/>
      <c r="Y23" s="1048"/>
      <c r="Z23" s="1048"/>
      <c r="AA23" s="1048">
        <v>216</v>
      </c>
      <c r="AB23" s="1048"/>
      <c r="AC23" s="1048"/>
      <c r="AD23" s="1048"/>
      <c r="AE23" s="1055"/>
      <c r="AF23" s="1056">
        <v>212</v>
      </c>
      <c r="AG23" s="1048"/>
      <c r="AH23" s="1048"/>
      <c r="AI23" s="1048"/>
      <c r="AJ23" s="1057"/>
      <c r="AK23" s="1058"/>
      <c r="AL23" s="1059"/>
      <c r="AM23" s="1059"/>
      <c r="AN23" s="1059"/>
      <c r="AO23" s="1059"/>
      <c r="AP23" s="1048"/>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6"/>
    </row>
    <row r="24" spans="1:131" s="217" customFormat="1" ht="26.25" customHeight="1" x14ac:dyDescent="0.15">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6"/>
    </row>
    <row r="25" spans="1:131" ht="26.25" customHeight="1" thickBot="1" x14ac:dyDescent="0.2">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358</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365</v>
      </c>
      <c r="BF26" s="989"/>
      <c r="BG26" s="989"/>
      <c r="BH26" s="989"/>
      <c r="BI26" s="1002"/>
      <c r="BJ26" s="214"/>
      <c r="BK26" s="214"/>
      <c r="BL26" s="214"/>
      <c r="BM26" s="214"/>
      <c r="BN26" s="214"/>
      <c r="BO26" s="223"/>
      <c r="BP26" s="223"/>
      <c r="BQ26" s="220">
        <v>20</v>
      </c>
      <c r="BR26" s="221"/>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4">
        <v>1</v>
      </c>
      <c r="B28" s="1034" t="s">
        <v>389</v>
      </c>
      <c r="C28" s="1035"/>
      <c r="D28" s="1035"/>
      <c r="E28" s="1035"/>
      <c r="F28" s="1035"/>
      <c r="G28" s="1035"/>
      <c r="H28" s="1035"/>
      <c r="I28" s="1035"/>
      <c r="J28" s="1035"/>
      <c r="K28" s="1035"/>
      <c r="L28" s="1035"/>
      <c r="M28" s="1035"/>
      <c r="N28" s="1035"/>
      <c r="O28" s="1035"/>
      <c r="P28" s="1036"/>
      <c r="Q28" s="1037">
        <v>1168</v>
      </c>
      <c r="R28" s="1038"/>
      <c r="S28" s="1038"/>
      <c r="T28" s="1038"/>
      <c r="U28" s="1038"/>
      <c r="V28" s="1038">
        <v>1066</v>
      </c>
      <c r="W28" s="1038"/>
      <c r="X28" s="1038"/>
      <c r="Y28" s="1038"/>
      <c r="Z28" s="1038"/>
      <c r="AA28" s="1038">
        <v>102</v>
      </c>
      <c r="AB28" s="1038"/>
      <c r="AC28" s="1038"/>
      <c r="AD28" s="1038"/>
      <c r="AE28" s="1039"/>
      <c r="AF28" s="1040">
        <v>102</v>
      </c>
      <c r="AG28" s="1038"/>
      <c r="AH28" s="1038"/>
      <c r="AI28" s="1038"/>
      <c r="AJ28" s="1041"/>
      <c r="AK28" s="1029">
        <v>92</v>
      </c>
      <c r="AL28" s="1030"/>
      <c r="AM28" s="1030"/>
      <c r="AN28" s="1030"/>
      <c r="AO28" s="1030"/>
      <c r="AP28" s="1030" t="s">
        <v>551</v>
      </c>
      <c r="AQ28" s="1030"/>
      <c r="AR28" s="1030"/>
      <c r="AS28" s="1030"/>
      <c r="AT28" s="1030"/>
      <c r="AU28" s="1030" t="s">
        <v>551</v>
      </c>
      <c r="AV28" s="1030"/>
      <c r="AW28" s="1030"/>
      <c r="AX28" s="1030"/>
      <c r="AY28" s="1030"/>
      <c r="AZ28" s="1031"/>
      <c r="BA28" s="1031"/>
      <c r="BB28" s="1031"/>
      <c r="BC28" s="1031"/>
      <c r="BD28" s="1031"/>
      <c r="BE28" s="1032"/>
      <c r="BF28" s="1032"/>
      <c r="BG28" s="1032"/>
      <c r="BH28" s="1032"/>
      <c r="BI28" s="1033"/>
      <c r="BJ28" s="214"/>
      <c r="BK28" s="214"/>
      <c r="BL28" s="214"/>
      <c r="BM28" s="214"/>
      <c r="BN28" s="214"/>
      <c r="BO28" s="223"/>
      <c r="BP28" s="223"/>
      <c r="BQ28" s="220">
        <v>22</v>
      </c>
      <c r="BR28" s="221"/>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4">
        <v>2</v>
      </c>
      <c r="B29" s="1017" t="s">
        <v>390</v>
      </c>
      <c r="C29" s="1018"/>
      <c r="D29" s="1018"/>
      <c r="E29" s="1018"/>
      <c r="F29" s="1018"/>
      <c r="G29" s="1018"/>
      <c r="H29" s="1018"/>
      <c r="I29" s="1018"/>
      <c r="J29" s="1018"/>
      <c r="K29" s="1018"/>
      <c r="L29" s="1018"/>
      <c r="M29" s="1018"/>
      <c r="N29" s="1018"/>
      <c r="O29" s="1018"/>
      <c r="P29" s="1019"/>
      <c r="Q29" s="1025">
        <v>1007</v>
      </c>
      <c r="R29" s="1026"/>
      <c r="S29" s="1026"/>
      <c r="T29" s="1026"/>
      <c r="U29" s="1026"/>
      <c r="V29" s="1026">
        <v>940</v>
      </c>
      <c r="W29" s="1026"/>
      <c r="X29" s="1026"/>
      <c r="Y29" s="1026"/>
      <c r="Z29" s="1026"/>
      <c r="AA29" s="1026">
        <v>67</v>
      </c>
      <c r="AB29" s="1026"/>
      <c r="AC29" s="1026"/>
      <c r="AD29" s="1026"/>
      <c r="AE29" s="1027"/>
      <c r="AF29" s="1022">
        <v>67</v>
      </c>
      <c r="AG29" s="1023"/>
      <c r="AH29" s="1023"/>
      <c r="AI29" s="1023"/>
      <c r="AJ29" s="1024"/>
      <c r="AK29" s="967">
        <v>149</v>
      </c>
      <c r="AL29" s="958"/>
      <c r="AM29" s="958"/>
      <c r="AN29" s="958"/>
      <c r="AO29" s="958"/>
      <c r="AP29" s="958" t="s">
        <v>551</v>
      </c>
      <c r="AQ29" s="958"/>
      <c r="AR29" s="958"/>
      <c r="AS29" s="958"/>
      <c r="AT29" s="958"/>
      <c r="AU29" s="958" t="s">
        <v>551</v>
      </c>
      <c r="AV29" s="958"/>
      <c r="AW29" s="958"/>
      <c r="AX29" s="958"/>
      <c r="AY29" s="958"/>
      <c r="AZ29" s="1028"/>
      <c r="BA29" s="1028"/>
      <c r="BB29" s="1028"/>
      <c r="BC29" s="1028"/>
      <c r="BD29" s="1028"/>
      <c r="BE29" s="959"/>
      <c r="BF29" s="959"/>
      <c r="BG29" s="959"/>
      <c r="BH29" s="959"/>
      <c r="BI29" s="960"/>
      <c r="BJ29" s="214"/>
      <c r="BK29" s="214"/>
      <c r="BL29" s="214"/>
      <c r="BM29" s="214"/>
      <c r="BN29" s="214"/>
      <c r="BO29" s="223"/>
      <c r="BP29" s="223"/>
      <c r="BQ29" s="220">
        <v>23</v>
      </c>
      <c r="BR29" s="221"/>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4">
        <v>3</v>
      </c>
      <c r="B30" s="1017" t="s">
        <v>391</v>
      </c>
      <c r="C30" s="1018"/>
      <c r="D30" s="1018"/>
      <c r="E30" s="1018"/>
      <c r="F30" s="1018"/>
      <c r="G30" s="1018"/>
      <c r="H30" s="1018"/>
      <c r="I30" s="1018"/>
      <c r="J30" s="1018"/>
      <c r="K30" s="1018"/>
      <c r="L30" s="1018"/>
      <c r="M30" s="1018"/>
      <c r="N30" s="1018"/>
      <c r="O30" s="1018"/>
      <c r="P30" s="1019"/>
      <c r="Q30" s="1025">
        <v>7</v>
      </c>
      <c r="R30" s="1026"/>
      <c r="S30" s="1026"/>
      <c r="T30" s="1026"/>
      <c r="U30" s="1026"/>
      <c r="V30" s="1026">
        <v>4</v>
      </c>
      <c r="W30" s="1026"/>
      <c r="X30" s="1026"/>
      <c r="Y30" s="1026"/>
      <c r="Z30" s="1026"/>
      <c r="AA30" s="1026">
        <v>3</v>
      </c>
      <c r="AB30" s="1026"/>
      <c r="AC30" s="1026"/>
      <c r="AD30" s="1026"/>
      <c r="AE30" s="1027"/>
      <c r="AF30" s="1022">
        <v>3</v>
      </c>
      <c r="AG30" s="1023"/>
      <c r="AH30" s="1023"/>
      <c r="AI30" s="1023"/>
      <c r="AJ30" s="1024"/>
      <c r="AK30" s="967">
        <v>2</v>
      </c>
      <c r="AL30" s="958"/>
      <c r="AM30" s="958"/>
      <c r="AN30" s="958"/>
      <c r="AO30" s="958"/>
      <c r="AP30" s="958" t="s">
        <v>551</v>
      </c>
      <c r="AQ30" s="958"/>
      <c r="AR30" s="958"/>
      <c r="AS30" s="958"/>
      <c r="AT30" s="958"/>
      <c r="AU30" s="958" t="s">
        <v>551</v>
      </c>
      <c r="AV30" s="958"/>
      <c r="AW30" s="958"/>
      <c r="AX30" s="958"/>
      <c r="AY30" s="958"/>
      <c r="AZ30" s="1028"/>
      <c r="BA30" s="1028"/>
      <c r="BB30" s="1028"/>
      <c r="BC30" s="1028"/>
      <c r="BD30" s="1028"/>
      <c r="BE30" s="959"/>
      <c r="BF30" s="959"/>
      <c r="BG30" s="959"/>
      <c r="BH30" s="959"/>
      <c r="BI30" s="960"/>
      <c r="BJ30" s="214"/>
      <c r="BK30" s="214"/>
      <c r="BL30" s="214"/>
      <c r="BM30" s="214"/>
      <c r="BN30" s="214"/>
      <c r="BO30" s="223"/>
      <c r="BP30" s="223"/>
      <c r="BQ30" s="220">
        <v>24</v>
      </c>
      <c r="BR30" s="221"/>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4">
        <v>4</v>
      </c>
      <c r="B31" s="1017" t="s">
        <v>392</v>
      </c>
      <c r="C31" s="1018"/>
      <c r="D31" s="1018"/>
      <c r="E31" s="1018"/>
      <c r="F31" s="1018"/>
      <c r="G31" s="1018"/>
      <c r="H31" s="1018"/>
      <c r="I31" s="1018"/>
      <c r="J31" s="1018"/>
      <c r="K31" s="1018"/>
      <c r="L31" s="1018"/>
      <c r="M31" s="1018"/>
      <c r="N31" s="1018"/>
      <c r="O31" s="1018"/>
      <c r="P31" s="1019"/>
      <c r="Q31" s="1025">
        <v>123</v>
      </c>
      <c r="R31" s="1026"/>
      <c r="S31" s="1026"/>
      <c r="T31" s="1026"/>
      <c r="U31" s="1026"/>
      <c r="V31" s="1026">
        <v>122</v>
      </c>
      <c r="W31" s="1026"/>
      <c r="X31" s="1026"/>
      <c r="Y31" s="1026"/>
      <c r="Z31" s="1026"/>
      <c r="AA31" s="1026">
        <v>1</v>
      </c>
      <c r="AB31" s="1026"/>
      <c r="AC31" s="1026"/>
      <c r="AD31" s="1026"/>
      <c r="AE31" s="1027"/>
      <c r="AF31" s="1022">
        <v>1</v>
      </c>
      <c r="AG31" s="1023"/>
      <c r="AH31" s="1023"/>
      <c r="AI31" s="1023"/>
      <c r="AJ31" s="1024"/>
      <c r="AK31" s="967">
        <v>44</v>
      </c>
      <c r="AL31" s="958"/>
      <c r="AM31" s="958"/>
      <c r="AN31" s="958"/>
      <c r="AO31" s="958"/>
      <c r="AP31" s="958" t="s">
        <v>551</v>
      </c>
      <c r="AQ31" s="958"/>
      <c r="AR31" s="958"/>
      <c r="AS31" s="958"/>
      <c r="AT31" s="958"/>
      <c r="AU31" s="958" t="s">
        <v>551</v>
      </c>
      <c r="AV31" s="958"/>
      <c r="AW31" s="958"/>
      <c r="AX31" s="958"/>
      <c r="AY31" s="958"/>
      <c r="AZ31" s="1028"/>
      <c r="BA31" s="1028"/>
      <c r="BB31" s="1028"/>
      <c r="BC31" s="1028"/>
      <c r="BD31" s="1028"/>
      <c r="BE31" s="959"/>
      <c r="BF31" s="959"/>
      <c r="BG31" s="959"/>
      <c r="BH31" s="959"/>
      <c r="BI31" s="960"/>
      <c r="BJ31" s="214"/>
      <c r="BK31" s="214"/>
      <c r="BL31" s="214"/>
      <c r="BM31" s="214"/>
      <c r="BN31" s="214"/>
      <c r="BO31" s="223"/>
      <c r="BP31" s="223"/>
      <c r="BQ31" s="220">
        <v>25</v>
      </c>
      <c r="BR31" s="221"/>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4">
        <v>5</v>
      </c>
      <c r="B32" s="1017" t="s">
        <v>393</v>
      </c>
      <c r="C32" s="1018"/>
      <c r="D32" s="1018"/>
      <c r="E32" s="1018"/>
      <c r="F32" s="1018"/>
      <c r="G32" s="1018"/>
      <c r="H32" s="1018"/>
      <c r="I32" s="1018"/>
      <c r="J32" s="1018"/>
      <c r="K32" s="1018"/>
      <c r="L32" s="1018"/>
      <c r="M32" s="1018"/>
      <c r="N32" s="1018"/>
      <c r="O32" s="1018"/>
      <c r="P32" s="1019"/>
      <c r="Q32" s="1025">
        <v>134</v>
      </c>
      <c r="R32" s="1026"/>
      <c r="S32" s="1026"/>
      <c r="T32" s="1026"/>
      <c r="U32" s="1026"/>
      <c r="V32" s="1026">
        <v>103</v>
      </c>
      <c r="W32" s="1026"/>
      <c r="X32" s="1026"/>
      <c r="Y32" s="1026"/>
      <c r="Z32" s="1026"/>
      <c r="AA32" s="1026">
        <v>31</v>
      </c>
      <c r="AB32" s="1026"/>
      <c r="AC32" s="1026"/>
      <c r="AD32" s="1026"/>
      <c r="AE32" s="1027"/>
      <c r="AF32" s="1022">
        <v>207</v>
      </c>
      <c r="AG32" s="1023"/>
      <c r="AH32" s="1023"/>
      <c r="AI32" s="1023"/>
      <c r="AJ32" s="1024"/>
      <c r="AK32" s="967">
        <v>22</v>
      </c>
      <c r="AL32" s="958"/>
      <c r="AM32" s="958"/>
      <c r="AN32" s="958"/>
      <c r="AO32" s="958"/>
      <c r="AP32" s="958">
        <v>388</v>
      </c>
      <c r="AQ32" s="958"/>
      <c r="AR32" s="958"/>
      <c r="AS32" s="958"/>
      <c r="AT32" s="958"/>
      <c r="AU32" s="958">
        <v>194</v>
      </c>
      <c r="AV32" s="958"/>
      <c r="AW32" s="958"/>
      <c r="AX32" s="958"/>
      <c r="AY32" s="958"/>
      <c r="AZ32" s="1028"/>
      <c r="BA32" s="1028"/>
      <c r="BB32" s="1028"/>
      <c r="BC32" s="1028"/>
      <c r="BD32" s="1028"/>
      <c r="BE32" s="959" t="s">
        <v>394</v>
      </c>
      <c r="BF32" s="959"/>
      <c r="BG32" s="959"/>
      <c r="BH32" s="959"/>
      <c r="BI32" s="960"/>
      <c r="BJ32" s="214"/>
      <c r="BK32" s="214"/>
      <c r="BL32" s="214"/>
      <c r="BM32" s="214"/>
      <c r="BN32" s="214"/>
      <c r="BO32" s="223"/>
      <c r="BP32" s="223"/>
      <c r="BQ32" s="220">
        <v>26</v>
      </c>
      <c r="BR32" s="221"/>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4">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3"/>
      <c r="BP33" s="223"/>
      <c r="BQ33" s="220">
        <v>27</v>
      </c>
      <c r="BR33" s="221"/>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4">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3"/>
      <c r="BP34" s="223"/>
      <c r="BQ34" s="220">
        <v>28</v>
      </c>
      <c r="BR34" s="221"/>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4">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3"/>
      <c r="BP35" s="223"/>
      <c r="BQ35" s="220">
        <v>29</v>
      </c>
      <c r="BR35" s="221"/>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4">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3"/>
      <c r="BP36" s="223"/>
      <c r="BQ36" s="220">
        <v>30</v>
      </c>
      <c r="BR36" s="221"/>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4">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3"/>
      <c r="BP37" s="223"/>
      <c r="BQ37" s="220">
        <v>31</v>
      </c>
      <c r="BR37" s="221"/>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4">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3"/>
      <c r="BP38" s="223"/>
      <c r="BQ38" s="220">
        <v>32</v>
      </c>
      <c r="BR38" s="221"/>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4">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3"/>
      <c r="BP39" s="223"/>
      <c r="BQ39" s="220">
        <v>33</v>
      </c>
      <c r="BR39" s="221"/>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0">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0">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395</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2" t="s">
        <v>377</v>
      </c>
      <c r="B63" s="924" t="s">
        <v>396</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380</v>
      </c>
      <c r="AG63" s="946"/>
      <c r="AH63" s="946"/>
      <c r="AI63" s="946"/>
      <c r="AJ63" s="1009"/>
      <c r="AK63" s="1010"/>
      <c r="AL63" s="950"/>
      <c r="AM63" s="950"/>
      <c r="AN63" s="950"/>
      <c r="AO63" s="950"/>
      <c r="AP63" s="946"/>
      <c r="AQ63" s="946"/>
      <c r="AR63" s="946"/>
      <c r="AS63" s="946"/>
      <c r="AT63" s="946"/>
      <c r="AU63" s="946"/>
      <c r="AV63" s="946"/>
      <c r="AW63" s="946"/>
      <c r="AX63" s="946"/>
      <c r="AY63" s="946"/>
      <c r="AZ63" s="1004"/>
      <c r="BA63" s="1004"/>
      <c r="BB63" s="1004"/>
      <c r="BC63" s="1004"/>
      <c r="BD63" s="1004"/>
      <c r="BE63" s="947"/>
      <c r="BF63" s="947"/>
      <c r="BG63" s="947"/>
      <c r="BH63" s="947"/>
      <c r="BI63" s="948"/>
      <c r="BJ63" s="1005" t="s">
        <v>122</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398</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399</v>
      </c>
      <c r="AV66" s="989"/>
      <c r="AW66" s="989"/>
      <c r="AX66" s="989"/>
      <c r="AY66" s="990"/>
      <c r="AZ66" s="988" t="s">
        <v>365</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8">
        <v>1</v>
      </c>
      <c r="B68" s="972" t="s">
        <v>552</v>
      </c>
      <c r="C68" s="973"/>
      <c r="D68" s="973"/>
      <c r="E68" s="973"/>
      <c r="F68" s="973"/>
      <c r="G68" s="973"/>
      <c r="H68" s="973"/>
      <c r="I68" s="973"/>
      <c r="J68" s="973"/>
      <c r="K68" s="973"/>
      <c r="L68" s="973"/>
      <c r="M68" s="973"/>
      <c r="N68" s="973"/>
      <c r="O68" s="973"/>
      <c r="P68" s="974"/>
      <c r="Q68" s="975">
        <v>1561</v>
      </c>
      <c r="R68" s="969"/>
      <c r="S68" s="969"/>
      <c r="T68" s="969"/>
      <c r="U68" s="969"/>
      <c r="V68" s="969">
        <v>1508</v>
      </c>
      <c r="W68" s="969"/>
      <c r="X68" s="969"/>
      <c r="Y68" s="969"/>
      <c r="Z68" s="969"/>
      <c r="AA68" s="969">
        <v>53</v>
      </c>
      <c r="AB68" s="969"/>
      <c r="AC68" s="969"/>
      <c r="AD68" s="969"/>
      <c r="AE68" s="969"/>
      <c r="AF68" s="969">
        <v>53</v>
      </c>
      <c r="AG68" s="969"/>
      <c r="AH68" s="969"/>
      <c r="AI68" s="969"/>
      <c r="AJ68" s="969"/>
      <c r="AK68" s="969">
        <v>85</v>
      </c>
      <c r="AL68" s="969"/>
      <c r="AM68" s="969"/>
      <c r="AN68" s="969"/>
      <c r="AO68" s="969"/>
      <c r="AP68" s="969">
        <v>69</v>
      </c>
      <c r="AQ68" s="969"/>
      <c r="AR68" s="969"/>
      <c r="AS68" s="969"/>
      <c r="AT68" s="969"/>
      <c r="AU68" s="969" t="s">
        <v>551</v>
      </c>
      <c r="AV68" s="969"/>
      <c r="AW68" s="969"/>
      <c r="AX68" s="969"/>
      <c r="AY68" s="969"/>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0">
        <v>2</v>
      </c>
      <c r="B69" s="961" t="s">
        <v>553</v>
      </c>
      <c r="C69" s="962"/>
      <c r="D69" s="962"/>
      <c r="E69" s="962"/>
      <c r="F69" s="962"/>
      <c r="G69" s="962"/>
      <c r="H69" s="962"/>
      <c r="I69" s="962"/>
      <c r="J69" s="962"/>
      <c r="K69" s="962"/>
      <c r="L69" s="962"/>
      <c r="M69" s="962"/>
      <c r="N69" s="962"/>
      <c r="O69" s="962"/>
      <c r="P69" s="963"/>
      <c r="Q69" s="964">
        <v>2389</v>
      </c>
      <c r="R69" s="958"/>
      <c r="S69" s="958"/>
      <c r="T69" s="958"/>
      <c r="U69" s="958"/>
      <c r="V69" s="958">
        <v>2369</v>
      </c>
      <c r="W69" s="958"/>
      <c r="X69" s="958"/>
      <c r="Y69" s="958"/>
      <c r="Z69" s="958"/>
      <c r="AA69" s="958">
        <v>20</v>
      </c>
      <c r="AB69" s="958"/>
      <c r="AC69" s="958"/>
      <c r="AD69" s="958"/>
      <c r="AE69" s="958"/>
      <c r="AF69" s="958">
        <v>20</v>
      </c>
      <c r="AG69" s="958"/>
      <c r="AH69" s="958"/>
      <c r="AI69" s="958"/>
      <c r="AJ69" s="958"/>
      <c r="AK69" s="958">
        <v>20</v>
      </c>
      <c r="AL69" s="958"/>
      <c r="AM69" s="958"/>
      <c r="AN69" s="958"/>
      <c r="AO69" s="958"/>
      <c r="AP69" s="958">
        <v>640</v>
      </c>
      <c r="AQ69" s="958"/>
      <c r="AR69" s="958"/>
      <c r="AS69" s="958"/>
      <c r="AT69" s="958"/>
      <c r="AU69" s="958" t="s">
        <v>551</v>
      </c>
      <c r="AV69" s="958"/>
      <c r="AW69" s="958"/>
      <c r="AX69" s="958"/>
      <c r="AY69" s="958"/>
      <c r="AZ69" s="959"/>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0">
        <v>3</v>
      </c>
      <c r="B70" s="961" t="s">
        <v>554</v>
      </c>
      <c r="C70" s="962"/>
      <c r="D70" s="962"/>
      <c r="E70" s="962"/>
      <c r="F70" s="962"/>
      <c r="G70" s="962"/>
      <c r="H70" s="962"/>
      <c r="I70" s="962"/>
      <c r="J70" s="962"/>
      <c r="K70" s="962"/>
      <c r="L70" s="962"/>
      <c r="M70" s="962"/>
      <c r="N70" s="962"/>
      <c r="O70" s="962"/>
      <c r="P70" s="963"/>
      <c r="Q70" s="964">
        <v>10742</v>
      </c>
      <c r="R70" s="958"/>
      <c r="S70" s="958"/>
      <c r="T70" s="958"/>
      <c r="U70" s="958"/>
      <c r="V70" s="958">
        <v>10165</v>
      </c>
      <c r="W70" s="958"/>
      <c r="X70" s="958"/>
      <c r="Y70" s="958"/>
      <c r="Z70" s="958"/>
      <c r="AA70" s="958">
        <v>577</v>
      </c>
      <c r="AB70" s="958"/>
      <c r="AC70" s="958"/>
      <c r="AD70" s="958"/>
      <c r="AE70" s="958"/>
      <c r="AF70" s="958">
        <v>577</v>
      </c>
      <c r="AG70" s="958"/>
      <c r="AH70" s="958"/>
      <c r="AI70" s="958"/>
      <c r="AJ70" s="958"/>
      <c r="AK70" s="958">
        <v>565</v>
      </c>
      <c r="AL70" s="958"/>
      <c r="AM70" s="958"/>
      <c r="AN70" s="958"/>
      <c r="AO70" s="958"/>
      <c r="AP70" s="958">
        <v>0</v>
      </c>
      <c r="AQ70" s="958"/>
      <c r="AR70" s="958"/>
      <c r="AS70" s="958"/>
      <c r="AT70" s="958"/>
      <c r="AU70" s="958" t="s">
        <v>551</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0">
        <v>4</v>
      </c>
      <c r="B71" s="961" t="s">
        <v>555</v>
      </c>
      <c r="C71" s="962"/>
      <c r="D71" s="962"/>
      <c r="E71" s="962"/>
      <c r="F71" s="962"/>
      <c r="G71" s="962"/>
      <c r="H71" s="962"/>
      <c r="I71" s="962"/>
      <c r="J71" s="962"/>
      <c r="K71" s="962"/>
      <c r="L71" s="962"/>
      <c r="M71" s="962"/>
      <c r="N71" s="962"/>
      <c r="O71" s="962"/>
      <c r="P71" s="963"/>
      <c r="Q71" s="964">
        <v>100</v>
      </c>
      <c r="R71" s="958"/>
      <c r="S71" s="958"/>
      <c r="T71" s="958"/>
      <c r="U71" s="958"/>
      <c r="V71" s="958">
        <v>91</v>
      </c>
      <c r="W71" s="958"/>
      <c r="X71" s="958"/>
      <c r="Y71" s="958"/>
      <c r="Z71" s="958"/>
      <c r="AA71" s="958">
        <v>9</v>
      </c>
      <c r="AB71" s="958"/>
      <c r="AC71" s="958"/>
      <c r="AD71" s="958"/>
      <c r="AE71" s="958"/>
      <c r="AF71" s="958">
        <v>9</v>
      </c>
      <c r="AG71" s="958"/>
      <c r="AH71" s="958"/>
      <c r="AI71" s="958"/>
      <c r="AJ71" s="958"/>
      <c r="AK71" s="958">
        <v>17</v>
      </c>
      <c r="AL71" s="958"/>
      <c r="AM71" s="958"/>
      <c r="AN71" s="958"/>
      <c r="AO71" s="958"/>
      <c r="AP71" s="958">
        <v>0</v>
      </c>
      <c r="AQ71" s="958"/>
      <c r="AR71" s="958"/>
      <c r="AS71" s="958"/>
      <c r="AT71" s="958"/>
      <c r="AU71" s="958" t="s">
        <v>551</v>
      </c>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0">
        <v>5</v>
      </c>
      <c r="B72" s="961" t="s">
        <v>556</v>
      </c>
      <c r="C72" s="962"/>
      <c r="D72" s="962"/>
      <c r="E72" s="962"/>
      <c r="F72" s="962"/>
      <c r="G72" s="962"/>
      <c r="H72" s="962"/>
      <c r="I72" s="962"/>
      <c r="J72" s="962"/>
      <c r="K72" s="962"/>
      <c r="L72" s="962"/>
      <c r="M72" s="962"/>
      <c r="N72" s="962"/>
      <c r="O72" s="962"/>
      <c r="P72" s="963"/>
      <c r="Q72" s="964">
        <v>303344</v>
      </c>
      <c r="R72" s="958"/>
      <c r="S72" s="958"/>
      <c r="T72" s="958"/>
      <c r="U72" s="958"/>
      <c r="V72" s="958">
        <v>298534</v>
      </c>
      <c r="W72" s="958"/>
      <c r="X72" s="958"/>
      <c r="Y72" s="958"/>
      <c r="Z72" s="958"/>
      <c r="AA72" s="958">
        <v>4810</v>
      </c>
      <c r="AB72" s="958"/>
      <c r="AC72" s="958"/>
      <c r="AD72" s="958"/>
      <c r="AE72" s="958"/>
      <c r="AF72" s="958">
        <v>4810</v>
      </c>
      <c r="AG72" s="958"/>
      <c r="AH72" s="958"/>
      <c r="AI72" s="958"/>
      <c r="AJ72" s="958"/>
      <c r="AK72" s="958">
        <v>2401</v>
      </c>
      <c r="AL72" s="958"/>
      <c r="AM72" s="958"/>
      <c r="AN72" s="958"/>
      <c r="AO72" s="958"/>
      <c r="AP72" s="958">
        <v>0</v>
      </c>
      <c r="AQ72" s="958"/>
      <c r="AR72" s="958"/>
      <c r="AS72" s="958"/>
      <c r="AT72" s="958"/>
      <c r="AU72" s="958" t="s">
        <v>551</v>
      </c>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0">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0">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0">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0">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0">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0">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0">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0">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0">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0">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0">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2" t="s">
        <v>377</v>
      </c>
      <c r="B88" s="924" t="s">
        <v>400</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924" t="s">
        <v>401</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15">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402</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403</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31"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406</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407</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408</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409</v>
      </c>
      <c r="AB109" s="883"/>
      <c r="AC109" s="883"/>
      <c r="AD109" s="883"/>
      <c r="AE109" s="884"/>
      <c r="AF109" s="885" t="s">
        <v>410</v>
      </c>
      <c r="AG109" s="883"/>
      <c r="AH109" s="883"/>
      <c r="AI109" s="883"/>
      <c r="AJ109" s="884"/>
      <c r="AK109" s="885" t="s">
        <v>295</v>
      </c>
      <c r="AL109" s="883"/>
      <c r="AM109" s="883"/>
      <c r="AN109" s="883"/>
      <c r="AO109" s="884"/>
      <c r="AP109" s="885" t="s">
        <v>411</v>
      </c>
      <c r="AQ109" s="883"/>
      <c r="AR109" s="883"/>
      <c r="AS109" s="883"/>
      <c r="AT109" s="916"/>
      <c r="AU109" s="882" t="s">
        <v>408</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409</v>
      </c>
      <c r="BR109" s="883"/>
      <c r="BS109" s="883"/>
      <c r="BT109" s="883"/>
      <c r="BU109" s="884"/>
      <c r="BV109" s="885" t="s">
        <v>410</v>
      </c>
      <c r="BW109" s="883"/>
      <c r="BX109" s="883"/>
      <c r="BY109" s="883"/>
      <c r="BZ109" s="884"/>
      <c r="CA109" s="885" t="s">
        <v>295</v>
      </c>
      <c r="CB109" s="883"/>
      <c r="CC109" s="883"/>
      <c r="CD109" s="883"/>
      <c r="CE109" s="884"/>
      <c r="CF109" s="923" t="s">
        <v>411</v>
      </c>
      <c r="CG109" s="923"/>
      <c r="CH109" s="923"/>
      <c r="CI109" s="923"/>
      <c r="CJ109" s="923"/>
      <c r="CK109" s="885" t="s">
        <v>412</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409</v>
      </c>
      <c r="DH109" s="883"/>
      <c r="DI109" s="883"/>
      <c r="DJ109" s="883"/>
      <c r="DK109" s="884"/>
      <c r="DL109" s="885" t="s">
        <v>410</v>
      </c>
      <c r="DM109" s="883"/>
      <c r="DN109" s="883"/>
      <c r="DO109" s="883"/>
      <c r="DP109" s="884"/>
      <c r="DQ109" s="885" t="s">
        <v>295</v>
      </c>
      <c r="DR109" s="883"/>
      <c r="DS109" s="883"/>
      <c r="DT109" s="883"/>
      <c r="DU109" s="884"/>
      <c r="DV109" s="885" t="s">
        <v>411</v>
      </c>
      <c r="DW109" s="883"/>
      <c r="DX109" s="883"/>
      <c r="DY109" s="883"/>
      <c r="DZ109" s="916"/>
    </row>
    <row r="110" spans="1:131" s="212" customFormat="1" ht="26.25" customHeight="1" x14ac:dyDescent="0.15">
      <c r="A110" s="794" t="s">
        <v>413</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604021</v>
      </c>
      <c r="AB110" s="876"/>
      <c r="AC110" s="876"/>
      <c r="AD110" s="876"/>
      <c r="AE110" s="877"/>
      <c r="AF110" s="878">
        <v>669569</v>
      </c>
      <c r="AG110" s="876"/>
      <c r="AH110" s="876"/>
      <c r="AI110" s="876"/>
      <c r="AJ110" s="877"/>
      <c r="AK110" s="878">
        <v>642898</v>
      </c>
      <c r="AL110" s="876"/>
      <c r="AM110" s="876"/>
      <c r="AN110" s="876"/>
      <c r="AO110" s="877"/>
      <c r="AP110" s="879">
        <v>22.9</v>
      </c>
      <c r="AQ110" s="880"/>
      <c r="AR110" s="880"/>
      <c r="AS110" s="880"/>
      <c r="AT110" s="881"/>
      <c r="AU110" s="917" t="s">
        <v>69</v>
      </c>
      <c r="AV110" s="918"/>
      <c r="AW110" s="918"/>
      <c r="AX110" s="918"/>
      <c r="AY110" s="918"/>
      <c r="AZ110" s="847" t="s">
        <v>414</v>
      </c>
      <c r="BA110" s="795"/>
      <c r="BB110" s="795"/>
      <c r="BC110" s="795"/>
      <c r="BD110" s="795"/>
      <c r="BE110" s="795"/>
      <c r="BF110" s="795"/>
      <c r="BG110" s="795"/>
      <c r="BH110" s="795"/>
      <c r="BI110" s="795"/>
      <c r="BJ110" s="795"/>
      <c r="BK110" s="795"/>
      <c r="BL110" s="795"/>
      <c r="BM110" s="795"/>
      <c r="BN110" s="795"/>
      <c r="BO110" s="795"/>
      <c r="BP110" s="796"/>
      <c r="BQ110" s="848">
        <v>5718234</v>
      </c>
      <c r="BR110" s="829"/>
      <c r="BS110" s="829"/>
      <c r="BT110" s="829"/>
      <c r="BU110" s="829"/>
      <c r="BV110" s="829">
        <v>5815200</v>
      </c>
      <c r="BW110" s="829"/>
      <c r="BX110" s="829"/>
      <c r="BY110" s="829"/>
      <c r="BZ110" s="829"/>
      <c r="CA110" s="829">
        <v>6200933</v>
      </c>
      <c r="CB110" s="829"/>
      <c r="CC110" s="829"/>
      <c r="CD110" s="829"/>
      <c r="CE110" s="829"/>
      <c r="CF110" s="853">
        <v>221.3</v>
      </c>
      <c r="CG110" s="854"/>
      <c r="CH110" s="854"/>
      <c r="CI110" s="854"/>
      <c r="CJ110" s="854"/>
      <c r="CK110" s="913" t="s">
        <v>415</v>
      </c>
      <c r="CL110" s="806"/>
      <c r="CM110" s="847" t="s">
        <v>416</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15">
      <c r="A111" s="761" t="s">
        <v>417</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418</v>
      </c>
      <c r="BA111" s="739"/>
      <c r="BB111" s="739"/>
      <c r="BC111" s="739"/>
      <c r="BD111" s="739"/>
      <c r="BE111" s="739"/>
      <c r="BF111" s="739"/>
      <c r="BG111" s="739"/>
      <c r="BH111" s="739"/>
      <c r="BI111" s="739"/>
      <c r="BJ111" s="739"/>
      <c r="BK111" s="739"/>
      <c r="BL111" s="739"/>
      <c r="BM111" s="739"/>
      <c r="BN111" s="739"/>
      <c r="BO111" s="739"/>
      <c r="BP111" s="740"/>
      <c r="BQ111" s="803">
        <v>202106</v>
      </c>
      <c r="BR111" s="804"/>
      <c r="BS111" s="804"/>
      <c r="BT111" s="804"/>
      <c r="BU111" s="804"/>
      <c r="BV111" s="804">
        <v>396467</v>
      </c>
      <c r="BW111" s="804"/>
      <c r="BX111" s="804"/>
      <c r="BY111" s="804"/>
      <c r="BZ111" s="804"/>
      <c r="CA111" s="804">
        <v>306086</v>
      </c>
      <c r="CB111" s="804"/>
      <c r="CC111" s="804"/>
      <c r="CD111" s="804"/>
      <c r="CE111" s="804"/>
      <c r="CF111" s="862">
        <v>10.9</v>
      </c>
      <c r="CG111" s="863"/>
      <c r="CH111" s="863"/>
      <c r="CI111" s="863"/>
      <c r="CJ111" s="863"/>
      <c r="CK111" s="914"/>
      <c r="CL111" s="808"/>
      <c r="CM111" s="802" t="s">
        <v>419</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15">
      <c r="A112" s="899" t="s">
        <v>420</v>
      </c>
      <c r="B112" s="900"/>
      <c r="C112" s="739" t="s">
        <v>421</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422</v>
      </c>
      <c r="BA112" s="739"/>
      <c r="BB112" s="739"/>
      <c r="BC112" s="739"/>
      <c r="BD112" s="739"/>
      <c r="BE112" s="739"/>
      <c r="BF112" s="739"/>
      <c r="BG112" s="739"/>
      <c r="BH112" s="739"/>
      <c r="BI112" s="739"/>
      <c r="BJ112" s="739"/>
      <c r="BK112" s="739"/>
      <c r="BL112" s="739"/>
      <c r="BM112" s="739"/>
      <c r="BN112" s="739"/>
      <c r="BO112" s="739"/>
      <c r="BP112" s="740"/>
      <c r="BQ112" s="803">
        <v>235478</v>
      </c>
      <c r="BR112" s="804"/>
      <c r="BS112" s="804"/>
      <c r="BT112" s="804"/>
      <c r="BU112" s="804"/>
      <c r="BV112" s="804">
        <v>216781</v>
      </c>
      <c r="BW112" s="804"/>
      <c r="BX112" s="804"/>
      <c r="BY112" s="804"/>
      <c r="BZ112" s="804"/>
      <c r="CA112" s="804">
        <v>195386</v>
      </c>
      <c r="CB112" s="804"/>
      <c r="CC112" s="804"/>
      <c r="CD112" s="804"/>
      <c r="CE112" s="804"/>
      <c r="CF112" s="862">
        <v>7</v>
      </c>
      <c r="CG112" s="863"/>
      <c r="CH112" s="863"/>
      <c r="CI112" s="863"/>
      <c r="CJ112" s="863"/>
      <c r="CK112" s="914"/>
      <c r="CL112" s="808"/>
      <c r="CM112" s="802" t="s">
        <v>423</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v>202106</v>
      </c>
      <c r="DH112" s="804"/>
      <c r="DI112" s="804"/>
      <c r="DJ112" s="804"/>
      <c r="DK112" s="804"/>
      <c r="DL112" s="804">
        <v>396467</v>
      </c>
      <c r="DM112" s="804"/>
      <c r="DN112" s="804"/>
      <c r="DO112" s="804"/>
      <c r="DP112" s="804"/>
      <c r="DQ112" s="804">
        <v>306086</v>
      </c>
      <c r="DR112" s="804"/>
      <c r="DS112" s="804"/>
      <c r="DT112" s="804"/>
      <c r="DU112" s="804"/>
      <c r="DV112" s="781">
        <v>10.9</v>
      </c>
      <c r="DW112" s="781"/>
      <c r="DX112" s="781"/>
      <c r="DY112" s="781"/>
      <c r="DZ112" s="782"/>
    </row>
    <row r="113" spans="1:130" s="212" customFormat="1" ht="26.25" customHeight="1" x14ac:dyDescent="0.15">
      <c r="A113" s="901"/>
      <c r="B113" s="902"/>
      <c r="C113" s="739" t="s">
        <v>424</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18800</v>
      </c>
      <c r="AB113" s="906"/>
      <c r="AC113" s="906"/>
      <c r="AD113" s="906"/>
      <c r="AE113" s="907"/>
      <c r="AF113" s="908">
        <v>20070</v>
      </c>
      <c r="AG113" s="906"/>
      <c r="AH113" s="906"/>
      <c r="AI113" s="906"/>
      <c r="AJ113" s="907"/>
      <c r="AK113" s="908">
        <v>22410</v>
      </c>
      <c r="AL113" s="906"/>
      <c r="AM113" s="906"/>
      <c r="AN113" s="906"/>
      <c r="AO113" s="907"/>
      <c r="AP113" s="909">
        <v>0.8</v>
      </c>
      <c r="AQ113" s="910"/>
      <c r="AR113" s="910"/>
      <c r="AS113" s="910"/>
      <c r="AT113" s="911"/>
      <c r="AU113" s="919"/>
      <c r="AV113" s="920"/>
      <c r="AW113" s="920"/>
      <c r="AX113" s="920"/>
      <c r="AY113" s="920"/>
      <c r="AZ113" s="802" t="s">
        <v>425</v>
      </c>
      <c r="BA113" s="739"/>
      <c r="BB113" s="739"/>
      <c r="BC113" s="739"/>
      <c r="BD113" s="739"/>
      <c r="BE113" s="739"/>
      <c r="BF113" s="739"/>
      <c r="BG113" s="739"/>
      <c r="BH113" s="739"/>
      <c r="BI113" s="739"/>
      <c r="BJ113" s="739"/>
      <c r="BK113" s="739"/>
      <c r="BL113" s="739"/>
      <c r="BM113" s="739"/>
      <c r="BN113" s="739"/>
      <c r="BO113" s="739"/>
      <c r="BP113" s="740"/>
      <c r="BQ113" s="803">
        <v>39787</v>
      </c>
      <c r="BR113" s="804"/>
      <c r="BS113" s="804"/>
      <c r="BT113" s="804"/>
      <c r="BU113" s="804"/>
      <c r="BV113" s="804">
        <v>24742</v>
      </c>
      <c r="BW113" s="804"/>
      <c r="BX113" s="804"/>
      <c r="BY113" s="804"/>
      <c r="BZ113" s="804"/>
      <c r="CA113" s="804">
        <v>70629</v>
      </c>
      <c r="CB113" s="804"/>
      <c r="CC113" s="804"/>
      <c r="CD113" s="804"/>
      <c r="CE113" s="804"/>
      <c r="CF113" s="862">
        <v>2.5</v>
      </c>
      <c r="CG113" s="863"/>
      <c r="CH113" s="863"/>
      <c r="CI113" s="863"/>
      <c r="CJ113" s="863"/>
      <c r="CK113" s="914"/>
      <c r="CL113" s="808"/>
      <c r="CM113" s="802" t="s">
        <v>426</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427</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38741</v>
      </c>
      <c r="AB114" s="767"/>
      <c r="AC114" s="767"/>
      <c r="AD114" s="767"/>
      <c r="AE114" s="768"/>
      <c r="AF114" s="769">
        <v>19689</v>
      </c>
      <c r="AG114" s="767"/>
      <c r="AH114" s="767"/>
      <c r="AI114" s="767"/>
      <c r="AJ114" s="768"/>
      <c r="AK114" s="769">
        <v>7342</v>
      </c>
      <c r="AL114" s="767"/>
      <c r="AM114" s="767"/>
      <c r="AN114" s="767"/>
      <c r="AO114" s="768"/>
      <c r="AP114" s="811">
        <v>0.3</v>
      </c>
      <c r="AQ114" s="812"/>
      <c r="AR114" s="812"/>
      <c r="AS114" s="812"/>
      <c r="AT114" s="813"/>
      <c r="AU114" s="919"/>
      <c r="AV114" s="920"/>
      <c r="AW114" s="920"/>
      <c r="AX114" s="920"/>
      <c r="AY114" s="920"/>
      <c r="AZ114" s="802" t="s">
        <v>428</v>
      </c>
      <c r="BA114" s="739"/>
      <c r="BB114" s="739"/>
      <c r="BC114" s="739"/>
      <c r="BD114" s="739"/>
      <c r="BE114" s="739"/>
      <c r="BF114" s="739"/>
      <c r="BG114" s="739"/>
      <c r="BH114" s="739"/>
      <c r="BI114" s="739"/>
      <c r="BJ114" s="739"/>
      <c r="BK114" s="739"/>
      <c r="BL114" s="739"/>
      <c r="BM114" s="739"/>
      <c r="BN114" s="739"/>
      <c r="BO114" s="739"/>
      <c r="BP114" s="740"/>
      <c r="BQ114" s="803">
        <v>108391</v>
      </c>
      <c r="BR114" s="804"/>
      <c r="BS114" s="804"/>
      <c r="BT114" s="804"/>
      <c r="BU114" s="804"/>
      <c r="BV114" s="804">
        <v>161364</v>
      </c>
      <c r="BW114" s="804"/>
      <c r="BX114" s="804"/>
      <c r="BY114" s="804"/>
      <c r="BZ114" s="804"/>
      <c r="CA114" s="804">
        <v>128984</v>
      </c>
      <c r="CB114" s="804"/>
      <c r="CC114" s="804"/>
      <c r="CD114" s="804"/>
      <c r="CE114" s="804"/>
      <c r="CF114" s="862">
        <v>4.5999999999999996</v>
      </c>
      <c r="CG114" s="863"/>
      <c r="CH114" s="863"/>
      <c r="CI114" s="863"/>
      <c r="CJ114" s="863"/>
      <c r="CK114" s="914"/>
      <c r="CL114" s="808"/>
      <c r="CM114" s="802" t="s">
        <v>429</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430</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42</v>
      </c>
      <c r="AB115" s="906"/>
      <c r="AC115" s="906"/>
      <c r="AD115" s="906"/>
      <c r="AE115" s="907"/>
      <c r="AF115" s="908">
        <v>35</v>
      </c>
      <c r="AG115" s="906"/>
      <c r="AH115" s="906"/>
      <c r="AI115" s="906"/>
      <c r="AJ115" s="907"/>
      <c r="AK115" s="908">
        <v>15</v>
      </c>
      <c r="AL115" s="906"/>
      <c r="AM115" s="906"/>
      <c r="AN115" s="906"/>
      <c r="AO115" s="907"/>
      <c r="AP115" s="909">
        <v>0</v>
      </c>
      <c r="AQ115" s="910"/>
      <c r="AR115" s="910"/>
      <c r="AS115" s="910"/>
      <c r="AT115" s="911"/>
      <c r="AU115" s="919"/>
      <c r="AV115" s="920"/>
      <c r="AW115" s="920"/>
      <c r="AX115" s="920"/>
      <c r="AY115" s="920"/>
      <c r="AZ115" s="802" t="s">
        <v>431</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432</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15">
      <c r="A116" s="903"/>
      <c r="B116" s="904"/>
      <c r="C116" s="826" t="s">
        <v>433</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434</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435</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178</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436</v>
      </c>
      <c r="Z117" s="884"/>
      <c r="AA117" s="889">
        <v>661604</v>
      </c>
      <c r="AB117" s="890"/>
      <c r="AC117" s="890"/>
      <c r="AD117" s="890"/>
      <c r="AE117" s="891"/>
      <c r="AF117" s="892">
        <v>709363</v>
      </c>
      <c r="AG117" s="890"/>
      <c r="AH117" s="890"/>
      <c r="AI117" s="890"/>
      <c r="AJ117" s="891"/>
      <c r="AK117" s="892">
        <v>672665</v>
      </c>
      <c r="AL117" s="890"/>
      <c r="AM117" s="890"/>
      <c r="AN117" s="890"/>
      <c r="AO117" s="891"/>
      <c r="AP117" s="893"/>
      <c r="AQ117" s="894"/>
      <c r="AR117" s="894"/>
      <c r="AS117" s="894"/>
      <c r="AT117" s="895"/>
      <c r="AU117" s="919"/>
      <c r="AV117" s="920"/>
      <c r="AW117" s="920"/>
      <c r="AX117" s="920"/>
      <c r="AY117" s="920"/>
      <c r="AZ117" s="850" t="s">
        <v>437</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438</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412</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409</v>
      </c>
      <c r="AB118" s="883"/>
      <c r="AC118" s="883"/>
      <c r="AD118" s="883"/>
      <c r="AE118" s="884"/>
      <c r="AF118" s="885" t="s">
        <v>410</v>
      </c>
      <c r="AG118" s="883"/>
      <c r="AH118" s="883"/>
      <c r="AI118" s="883"/>
      <c r="AJ118" s="884"/>
      <c r="AK118" s="885" t="s">
        <v>295</v>
      </c>
      <c r="AL118" s="883"/>
      <c r="AM118" s="883"/>
      <c r="AN118" s="883"/>
      <c r="AO118" s="884"/>
      <c r="AP118" s="886" t="s">
        <v>411</v>
      </c>
      <c r="AQ118" s="887"/>
      <c r="AR118" s="887"/>
      <c r="AS118" s="887"/>
      <c r="AT118" s="888"/>
      <c r="AU118" s="919"/>
      <c r="AV118" s="920"/>
      <c r="AW118" s="920"/>
      <c r="AX118" s="920"/>
      <c r="AY118" s="920"/>
      <c r="AZ118" s="825" t="s">
        <v>439</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440</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415</v>
      </c>
      <c r="B119" s="806"/>
      <c r="C119" s="847" t="s">
        <v>416</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3" t="s">
        <v>178</v>
      </c>
      <c r="BA119" s="233"/>
      <c r="BB119" s="233"/>
      <c r="BC119" s="233"/>
      <c r="BD119" s="233"/>
      <c r="BE119" s="233"/>
      <c r="BF119" s="233"/>
      <c r="BG119" s="233"/>
      <c r="BH119" s="233"/>
      <c r="BI119" s="233"/>
      <c r="BJ119" s="233"/>
      <c r="BK119" s="233"/>
      <c r="BL119" s="233"/>
      <c r="BM119" s="233"/>
      <c r="BN119" s="233"/>
      <c r="BO119" s="864" t="s">
        <v>441</v>
      </c>
      <c r="BP119" s="865"/>
      <c r="BQ119" s="866">
        <v>6303996</v>
      </c>
      <c r="BR119" s="832"/>
      <c r="BS119" s="832"/>
      <c r="BT119" s="832"/>
      <c r="BU119" s="832"/>
      <c r="BV119" s="832">
        <v>6614554</v>
      </c>
      <c r="BW119" s="832"/>
      <c r="BX119" s="832"/>
      <c r="BY119" s="832"/>
      <c r="BZ119" s="832"/>
      <c r="CA119" s="832">
        <v>6902018</v>
      </c>
      <c r="CB119" s="832"/>
      <c r="CC119" s="832"/>
      <c r="CD119" s="832"/>
      <c r="CE119" s="832"/>
      <c r="CF119" s="735"/>
      <c r="CG119" s="736"/>
      <c r="CH119" s="736"/>
      <c r="CI119" s="736"/>
      <c r="CJ119" s="821"/>
      <c r="CK119" s="915"/>
      <c r="CL119" s="810"/>
      <c r="CM119" s="825" t="s">
        <v>442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15">
      <c r="A120" s="807"/>
      <c r="B120" s="808"/>
      <c r="C120" s="802" t="s">
        <v>419</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443</v>
      </c>
      <c r="AV120" s="868"/>
      <c r="AW120" s="868"/>
      <c r="AX120" s="868"/>
      <c r="AY120" s="869"/>
      <c r="AZ120" s="847" t="s">
        <v>444</v>
      </c>
      <c r="BA120" s="795"/>
      <c r="BB120" s="795"/>
      <c r="BC120" s="795"/>
      <c r="BD120" s="795"/>
      <c r="BE120" s="795"/>
      <c r="BF120" s="795"/>
      <c r="BG120" s="795"/>
      <c r="BH120" s="795"/>
      <c r="BI120" s="795"/>
      <c r="BJ120" s="795"/>
      <c r="BK120" s="795"/>
      <c r="BL120" s="795"/>
      <c r="BM120" s="795"/>
      <c r="BN120" s="795"/>
      <c r="BO120" s="795"/>
      <c r="BP120" s="796"/>
      <c r="BQ120" s="848">
        <v>4864053</v>
      </c>
      <c r="BR120" s="829"/>
      <c r="BS120" s="829"/>
      <c r="BT120" s="829"/>
      <c r="BU120" s="829"/>
      <c r="BV120" s="829">
        <v>5252524</v>
      </c>
      <c r="BW120" s="829"/>
      <c r="BX120" s="829"/>
      <c r="BY120" s="829"/>
      <c r="BZ120" s="829"/>
      <c r="CA120" s="829">
        <v>5696650</v>
      </c>
      <c r="CB120" s="829"/>
      <c r="CC120" s="829"/>
      <c r="CD120" s="829"/>
      <c r="CE120" s="829"/>
      <c r="CF120" s="853">
        <v>203.3</v>
      </c>
      <c r="CG120" s="854"/>
      <c r="CH120" s="854"/>
      <c r="CI120" s="854"/>
      <c r="CJ120" s="854"/>
      <c r="CK120" s="855" t="s">
        <v>445</v>
      </c>
      <c r="CL120" s="839"/>
      <c r="CM120" s="839"/>
      <c r="CN120" s="839"/>
      <c r="CO120" s="840"/>
      <c r="CP120" s="859" t="s">
        <v>446</v>
      </c>
      <c r="CQ120" s="860"/>
      <c r="CR120" s="860"/>
      <c r="CS120" s="860"/>
      <c r="CT120" s="860"/>
      <c r="CU120" s="860"/>
      <c r="CV120" s="860"/>
      <c r="CW120" s="860"/>
      <c r="CX120" s="860"/>
      <c r="CY120" s="860"/>
      <c r="CZ120" s="860"/>
      <c r="DA120" s="860"/>
      <c r="DB120" s="860"/>
      <c r="DC120" s="860"/>
      <c r="DD120" s="860"/>
      <c r="DE120" s="860"/>
      <c r="DF120" s="861"/>
      <c r="DG120" s="848">
        <v>235478</v>
      </c>
      <c r="DH120" s="829"/>
      <c r="DI120" s="829"/>
      <c r="DJ120" s="829"/>
      <c r="DK120" s="829"/>
      <c r="DL120" s="829">
        <v>216781</v>
      </c>
      <c r="DM120" s="829"/>
      <c r="DN120" s="829"/>
      <c r="DO120" s="829"/>
      <c r="DP120" s="829"/>
      <c r="DQ120" s="829">
        <v>195386</v>
      </c>
      <c r="DR120" s="829"/>
      <c r="DS120" s="829"/>
      <c r="DT120" s="829"/>
      <c r="DU120" s="829"/>
      <c r="DV120" s="830">
        <v>7</v>
      </c>
      <c r="DW120" s="830"/>
      <c r="DX120" s="830"/>
      <c r="DY120" s="830"/>
      <c r="DZ120" s="831"/>
    </row>
    <row r="121" spans="1:130" s="212" customFormat="1" ht="26.25" customHeight="1" x14ac:dyDescent="0.15">
      <c r="A121" s="807"/>
      <c r="B121" s="808"/>
      <c r="C121" s="850" t="s">
        <v>447</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448</v>
      </c>
      <c r="BA121" s="739"/>
      <c r="BB121" s="739"/>
      <c r="BC121" s="739"/>
      <c r="BD121" s="739"/>
      <c r="BE121" s="739"/>
      <c r="BF121" s="739"/>
      <c r="BG121" s="739"/>
      <c r="BH121" s="739"/>
      <c r="BI121" s="739"/>
      <c r="BJ121" s="739"/>
      <c r="BK121" s="739"/>
      <c r="BL121" s="739"/>
      <c r="BM121" s="739"/>
      <c r="BN121" s="739"/>
      <c r="BO121" s="739"/>
      <c r="BP121" s="740"/>
      <c r="BQ121" s="803">
        <v>25959</v>
      </c>
      <c r="BR121" s="804"/>
      <c r="BS121" s="804"/>
      <c r="BT121" s="804"/>
      <c r="BU121" s="804"/>
      <c r="BV121" s="804">
        <v>15541</v>
      </c>
      <c r="BW121" s="804"/>
      <c r="BX121" s="804"/>
      <c r="BY121" s="804"/>
      <c r="BZ121" s="804"/>
      <c r="CA121" s="804">
        <v>7713</v>
      </c>
      <c r="CB121" s="804"/>
      <c r="CC121" s="804"/>
      <c r="CD121" s="804"/>
      <c r="CE121" s="804"/>
      <c r="CF121" s="862">
        <v>0.3</v>
      </c>
      <c r="CG121" s="863"/>
      <c r="CH121" s="863"/>
      <c r="CI121" s="863"/>
      <c r="CJ121" s="863"/>
      <c r="CK121" s="856"/>
      <c r="CL121" s="842"/>
      <c r="CM121" s="842"/>
      <c r="CN121" s="842"/>
      <c r="CO121" s="843"/>
      <c r="CP121" s="822" t="s">
        <v>391</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12" customFormat="1" ht="26.25" customHeight="1" x14ac:dyDescent="0.15">
      <c r="A122" s="807"/>
      <c r="B122" s="808"/>
      <c r="C122" s="802" t="s">
        <v>429</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449</v>
      </c>
      <c r="BA122" s="826"/>
      <c r="BB122" s="826"/>
      <c r="BC122" s="826"/>
      <c r="BD122" s="826"/>
      <c r="BE122" s="826"/>
      <c r="BF122" s="826"/>
      <c r="BG122" s="826"/>
      <c r="BH122" s="826"/>
      <c r="BI122" s="826"/>
      <c r="BJ122" s="826"/>
      <c r="BK122" s="826"/>
      <c r="BL122" s="826"/>
      <c r="BM122" s="826"/>
      <c r="BN122" s="826"/>
      <c r="BO122" s="826"/>
      <c r="BP122" s="827"/>
      <c r="BQ122" s="866">
        <v>4675090</v>
      </c>
      <c r="BR122" s="832"/>
      <c r="BS122" s="832"/>
      <c r="BT122" s="832"/>
      <c r="BU122" s="832"/>
      <c r="BV122" s="832">
        <v>4833857</v>
      </c>
      <c r="BW122" s="832"/>
      <c r="BX122" s="832"/>
      <c r="BY122" s="832"/>
      <c r="BZ122" s="832"/>
      <c r="CA122" s="832">
        <v>5108244</v>
      </c>
      <c r="CB122" s="832"/>
      <c r="CC122" s="832"/>
      <c r="CD122" s="832"/>
      <c r="CE122" s="832"/>
      <c r="CF122" s="833">
        <v>182.3</v>
      </c>
      <c r="CG122" s="834"/>
      <c r="CH122" s="834"/>
      <c r="CI122" s="834"/>
      <c r="CJ122" s="834"/>
      <c r="CK122" s="856"/>
      <c r="CL122" s="842"/>
      <c r="CM122" s="842"/>
      <c r="CN122" s="842"/>
      <c r="CO122" s="843"/>
      <c r="CP122" s="822" t="s">
        <v>390</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15">
      <c r="A123" s="807"/>
      <c r="B123" s="808"/>
      <c r="C123" s="802" t="s">
        <v>435</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3" t="s">
        <v>178</v>
      </c>
      <c r="BA123" s="233"/>
      <c r="BB123" s="233"/>
      <c r="BC123" s="233"/>
      <c r="BD123" s="233"/>
      <c r="BE123" s="233"/>
      <c r="BF123" s="233"/>
      <c r="BG123" s="233"/>
      <c r="BH123" s="233"/>
      <c r="BI123" s="233"/>
      <c r="BJ123" s="233"/>
      <c r="BK123" s="233"/>
      <c r="BL123" s="233"/>
      <c r="BM123" s="233"/>
      <c r="BN123" s="233"/>
      <c r="BO123" s="864" t="s">
        <v>450</v>
      </c>
      <c r="BP123" s="865"/>
      <c r="BQ123" s="819">
        <v>9565102</v>
      </c>
      <c r="BR123" s="820"/>
      <c r="BS123" s="820"/>
      <c r="BT123" s="820"/>
      <c r="BU123" s="820"/>
      <c r="BV123" s="820">
        <v>10101922</v>
      </c>
      <c r="BW123" s="820"/>
      <c r="BX123" s="820"/>
      <c r="BY123" s="820"/>
      <c r="BZ123" s="820"/>
      <c r="CA123" s="820">
        <v>10812607</v>
      </c>
      <c r="CB123" s="820"/>
      <c r="CC123" s="820"/>
      <c r="CD123" s="820"/>
      <c r="CE123" s="820"/>
      <c r="CF123" s="735"/>
      <c r="CG123" s="736"/>
      <c r="CH123" s="736"/>
      <c r="CI123" s="736"/>
      <c r="CJ123" s="821"/>
      <c r="CK123" s="856"/>
      <c r="CL123" s="842"/>
      <c r="CM123" s="842"/>
      <c r="CN123" s="842"/>
      <c r="CO123" s="843"/>
      <c r="CP123" s="822" t="s">
        <v>392</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
      <c r="A124" s="807"/>
      <c r="B124" s="808"/>
      <c r="C124" s="802" t="s">
        <v>438</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451</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452</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2" t="s">
        <v>440</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453</v>
      </c>
      <c r="CL125" s="839"/>
      <c r="CM125" s="839"/>
      <c r="CN125" s="839"/>
      <c r="CO125" s="840"/>
      <c r="CP125" s="847" t="s">
        <v>454</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2" t="s">
        <v>442</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455</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15">
      <c r="A127" s="809"/>
      <c r="B127" s="810"/>
      <c r="C127" s="825" t="s">
        <v>456</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v>42</v>
      </c>
      <c r="AB127" s="767"/>
      <c r="AC127" s="767"/>
      <c r="AD127" s="767"/>
      <c r="AE127" s="768"/>
      <c r="AF127" s="769">
        <v>35</v>
      </c>
      <c r="AG127" s="767"/>
      <c r="AH127" s="767"/>
      <c r="AI127" s="767"/>
      <c r="AJ127" s="768"/>
      <c r="AK127" s="769">
        <v>15</v>
      </c>
      <c r="AL127" s="767"/>
      <c r="AM127" s="767"/>
      <c r="AN127" s="767"/>
      <c r="AO127" s="768"/>
      <c r="AP127" s="811">
        <v>0</v>
      </c>
      <c r="AQ127" s="812"/>
      <c r="AR127" s="812"/>
      <c r="AS127" s="812"/>
      <c r="AT127" s="813"/>
      <c r="AU127" s="214"/>
      <c r="AV127" s="214"/>
      <c r="AW127" s="214"/>
      <c r="AX127" s="828" t="s">
        <v>457</v>
      </c>
      <c r="AY127" s="799"/>
      <c r="AZ127" s="799"/>
      <c r="BA127" s="799"/>
      <c r="BB127" s="799"/>
      <c r="BC127" s="799"/>
      <c r="BD127" s="799"/>
      <c r="BE127" s="800"/>
      <c r="BF127" s="798" t="s">
        <v>458</v>
      </c>
      <c r="BG127" s="799"/>
      <c r="BH127" s="799"/>
      <c r="BI127" s="799"/>
      <c r="BJ127" s="799"/>
      <c r="BK127" s="799"/>
      <c r="BL127" s="800"/>
      <c r="BM127" s="798" t="s">
        <v>459</v>
      </c>
      <c r="BN127" s="799"/>
      <c r="BO127" s="799"/>
      <c r="BP127" s="799"/>
      <c r="BQ127" s="799"/>
      <c r="BR127" s="799"/>
      <c r="BS127" s="800"/>
      <c r="BT127" s="798" t="s">
        <v>460</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461</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
      <c r="A128" s="783" t="s">
        <v>462</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463</v>
      </c>
      <c r="X128" s="785"/>
      <c r="Y128" s="785"/>
      <c r="Z128" s="786"/>
      <c r="AA128" s="787">
        <v>12844</v>
      </c>
      <c r="AB128" s="788"/>
      <c r="AC128" s="788"/>
      <c r="AD128" s="788"/>
      <c r="AE128" s="789"/>
      <c r="AF128" s="790">
        <v>12757</v>
      </c>
      <c r="AG128" s="788"/>
      <c r="AH128" s="788"/>
      <c r="AI128" s="788"/>
      <c r="AJ128" s="789"/>
      <c r="AK128" s="790">
        <v>12910</v>
      </c>
      <c r="AL128" s="788"/>
      <c r="AM128" s="788"/>
      <c r="AN128" s="788"/>
      <c r="AO128" s="789"/>
      <c r="AP128" s="791"/>
      <c r="AQ128" s="792"/>
      <c r="AR128" s="792"/>
      <c r="AS128" s="792"/>
      <c r="AT128" s="793"/>
      <c r="AU128" s="214"/>
      <c r="AV128" s="214"/>
      <c r="AW128" s="214"/>
      <c r="AX128" s="794" t="s">
        <v>464</v>
      </c>
      <c r="AY128" s="795"/>
      <c r="AZ128" s="795"/>
      <c r="BA128" s="795"/>
      <c r="BB128" s="795"/>
      <c r="BC128" s="795"/>
      <c r="BD128" s="795"/>
      <c r="BE128" s="796"/>
      <c r="BF128" s="773" t="s">
        <v>122</v>
      </c>
      <c r="BG128" s="774"/>
      <c r="BH128" s="774"/>
      <c r="BI128" s="774"/>
      <c r="BJ128" s="774"/>
      <c r="BK128" s="774"/>
      <c r="BL128" s="797"/>
      <c r="BM128" s="773">
        <v>15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465</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466</v>
      </c>
      <c r="X129" s="764"/>
      <c r="Y129" s="764"/>
      <c r="Z129" s="765"/>
      <c r="AA129" s="766">
        <v>3055263</v>
      </c>
      <c r="AB129" s="767"/>
      <c r="AC129" s="767"/>
      <c r="AD129" s="767"/>
      <c r="AE129" s="768"/>
      <c r="AF129" s="769">
        <v>3182767</v>
      </c>
      <c r="AG129" s="767"/>
      <c r="AH129" s="767"/>
      <c r="AI129" s="767"/>
      <c r="AJ129" s="768"/>
      <c r="AK129" s="769">
        <v>3256734</v>
      </c>
      <c r="AL129" s="767"/>
      <c r="AM129" s="767"/>
      <c r="AN129" s="767"/>
      <c r="AO129" s="768"/>
      <c r="AP129" s="770"/>
      <c r="AQ129" s="771"/>
      <c r="AR129" s="771"/>
      <c r="AS129" s="771"/>
      <c r="AT129" s="772"/>
      <c r="AU129" s="215"/>
      <c r="AV129" s="215"/>
      <c r="AW129" s="215"/>
      <c r="AX129" s="738" t="s">
        <v>467</v>
      </c>
      <c r="AY129" s="739"/>
      <c r="AZ129" s="739"/>
      <c r="BA129" s="739"/>
      <c r="BB129" s="739"/>
      <c r="BC129" s="739"/>
      <c r="BD129" s="739"/>
      <c r="BE129" s="740"/>
      <c r="BF129" s="757" t="s">
        <v>122</v>
      </c>
      <c r="BG129" s="758"/>
      <c r="BH129" s="758"/>
      <c r="BI129" s="758"/>
      <c r="BJ129" s="758"/>
      <c r="BK129" s="758"/>
      <c r="BL129" s="759"/>
      <c r="BM129" s="757">
        <v>20</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468</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469</v>
      </c>
      <c r="X130" s="764"/>
      <c r="Y130" s="764"/>
      <c r="Z130" s="765"/>
      <c r="AA130" s="766">
        <v>434510</v>
      </c>
      <c r="AB130" s="767"/>
      <c r="AC130" s="767"/>
      <c r="AD130" s="767"/>
      <c r="AE130" s="768"/>
      <c r="AF130" s="769">
        <v>481276</v>
      </c>
      <c r="AG130" s="767"/>
      <c r="AH130" s="767"/>
      <c r="AI130" s="767"/>
      <c r="AJ130" s="768"/>
      <c r="AK130" s="769">
        <v>455261</v>
      </c>
      <c r="AL130" s="767"/>
      <c r="AM130" s="767"/>
      <c r="AN130" s="767"/>
      <c r="AO130" s="768"/>
      <c r="AP130" s="770"/>
      <c r="AQ130" s="771"/>
      <c r="AR130" s="771"/>
      <c r="AS130" s="771"/>
      <c r="AT130" s="772"/>
      <c r="AU130" s="215"/>
      <c r="AV130" s="215"/>
      <c r="AW130" s="215"/>
      <c r="AX130" s="738" t="s">
        <v>470</v>
      </c>
      <c r="AY130" s="739"/>
      <c r="AZ130" s="739"/>
      <c r="BA130" s="739"/>
      <c r="BB130" s="739"/>
      <c r="BC130" s="739"/>
      <c r="BD130" s="739"/>
      <c r="BE130" s="740"/>
      <c r="BF130" s="741">
        <v>7.8</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471</v>
      </c>
      <c r="X131" s="748"/>
      <c r="Y131" s="748"/>
      <c r="Z131" s="749"/>
      <c r="AA131" s="750">
        <v>2620753</v>
      </c>
      <c r="AB131" s="751"/>
      <c r="AC131" s="751"/>
      <c r="AD131" s="751"/>
      <c r="AE131" s="752"/>
      <c r="AF131" s="753">
        <v>2701491</v>
      </c>
      <c r="AG131" s="751"/>
      <c r="AH131" s="751"/>
      <c r="AI131" s="751"/>
      <c r="AJ131" s="752"/>
      <c r="AK131" s="753">
        <v>2801473</v>
      </c>
      <c r="AL131" s="751"/>
      <c r="AM131" s="751"/>
      <c r="AN131" s="751"/>
      <c r="AO131" s="752"/>
      <c r="AP131" s="754"/>
      <c r="AQ131" s="755"/>
      <c r="AR131" s="755"/>
      <c r="AS131" s="755"/>
      <c r="AT131" s="756"/>
      <c r="AU131" s="215"/>
      <c r="AV131" s="215"/>
      <c r="AW131" s="215"/>
      <c r="AX131" s="716" t="s">
        <v>472</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473</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474</v>
      </c>
      <c r="W132" s="729"/>
      <c r="X132" s="729"/>
      <c r="Y132" s="729"/>
      <c r="Z132" s="730"/>
      <c r="AA132" s="731">
        <v>8.1751313460000006</v>
      </c>
      <c r="AB132" s="732"/>
      <c r="AC132" s="732"/>
      <c r="AD132" s="732"/>
      <c r="AE132" s="733"/>
      <c r="AF132" s="734">
        <v>7.9707835410000003</v>
      </c>
      <c r="AG132" s="732"/>
      <c r="AH132" s="732"/>
      <c r="AI132" s="732"/>
      <c r="AJ132" s="733"/>
      <c r="AK132" s="734">
        <v>7.2995170749999998</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475</v>
      </c>
      <c r="W133" s="708"/>
      <c r="X133" s="708"/>
      <c r="Y133" s="708"/>
      <c r="Z133" s="709"/>
      <c r="AA133" s="710">
        <v>7.8</v>
      </c>
      <c r="AB133" s="711"/>
      <c r="AC133" s="711"/>
      <c r="AD133" s="711"/>
      <c r="AE133" s="712"/>
      <c r="AF133" s="710">
        <v>7.9</v>
      </c>
      <c r="AG133" s="711"/>
      <c r="AH133" s="711"/>
      <c r="AI133" s="711"/>
      <c r="AJ133" s="712"/>
      <c r="AK133" s="710">
        <v>7.8</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CEB96yBar4EiNWV0pYlbVhPb3V01yVw7QseQRp9cVrTOitwKuSEe8Mu/lXBCKTcYSmz+ZVaPToasxXQyBW6KJA==" saltValue="sdI2pMO5S78LylMvkQFfA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BH58" zoomScaleNormal="85" zoomScaleSheetLayoutView="100" workbookViewId="0">
      <selection activeCell="DC50" sqref="DC50"/>
    </sheetView>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476</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OZSr4rTg/k6UkH4G0J25SwElCrrl2xea+VgfViUM/Kv+bvbNip3nvY3w3/5kgwA8/MqSpVxPAnUWyfs5KnKMpw==" saltValue="YgOkxcbtN/CNxY8JO4qq2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M32" zoomScale="70" zoomScaleNormal="7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LsafNuUfb6Wd+EcbeyMpuzWN+PZoUrViU2o6rtvjfmAaWfFPGs0sBTXuRs/hTOs7bIsnpQxFoMucOHIQ33z6/Q==" saltValue="Rt5h/kqAv6SdOh2EsUAdK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477</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478</v>
      </c>
      <c r="AL6" s="248"/>
      <c r="AM6" s="248"/>
      <c r="AN6" s="248"/>
    </row>
    <row r="7" spans="1:46" ht="13.5" customHeight="1" x14ac:dyDescent="0.15">
      <c r="A7" s="247"/>
      <c r="AK7" s="250"/>
      <c r="AL7" s="251"/>
      <c r="AM7" s="251"/>
      <c r="AN7" s="252"/>
      <c r="AO7" s="1105" t="s">
        <v>479</v>
      </c>
      <c r="AP7" s="253"/>
      <c r="AQ7" s="254" t="s">
        <v>480</v>
      </c>
      <c r="AR7" s="255"/>
    </row>
    <row r="8" spans="1:46" x14ac:dyDescent="0.15">
      <c r="A8" s="247"/>
      <c r="AK8" s="256"/>
      <c r="AL8" s="257"/>
      <c r="AM8" s="257"/>
      <c r="AN8" s="258"/>
      <c r="AO8" s="1106"/>
      <c r="AP8" s="259" t="s">
        <v>481</v>
      </c>
      <c r="AQ8" s="260" t="s">
        <v>482</v>
      </c>
      <c r="AR8" s="261" t="s">
        <v>483</v>
      </c>
    </row>
    <row r="9" spans="1:46" x14ac:dyDescent="0.15">
      <c r="A9" s="247"/>
      <c r="AK9" s="1117" t="s">
        <v>484</v>
      </c>
      <c r="AL9" s="1118"/>
      <c r="AM9" s="1118"/>
      <c r="AN9" s="1119"/>
      <c r="AO9" s="262">
        <v>949623</v>
      </c>
      <c r="AP9" s="262">
        <v>149288</v>
      </c>
      <c r="AQ9" s="263">
        <v>186275</v>
      </c>
      <c r="AR9" s="264">
        <v>-19.899999999999999</v>
      </c>
    </row>
    <row r="10" spans="1:46" ht="13.5" customHeight="1" x14ac:dyDescent="0.15">
      <c r="A10" s="247"/>
      <c r="AK10" s="1117" t="s">
        <v>485</v>
      </c>
      <c r="AL10" s="1118"/>
      <c r="AM10" s="1118"/>
      <c r="AN10" s="1119"/>
      <c r="AO10" s="265">
        <v>117978</v>
      </c>
      <c r="AP10" s="265">
        <v>18547</v>
      </c>
      <c r="AQ10" s="266">
        <v>28060</v>
      </c>
      <c r="AR10" s="267">
        <v>-33.9</v>
      </c>
    </row>
    <row r="11" spans="1:46" ht="13.5" customHeight="1" x14ac:dyDescent="0.15">
      <c r="A11" s="247"/>
      <c r="AK11" s="1117" t="s">
        <v>486</v>
      </c>
      <c r="AL11" s="1118"/>
      <c r="AM11" s="1118"/>
      <c r="AN11" s="1119"/>
      <c r="AO11" s="265" t="s">
        <v>487</v>
      </c>
      <c r="AP11" s="265" t="s">
        <v>487</v>
      </c>
      <c r="AQ11" s="266">
        <v>7123</v>
      </c>
      <c r="AR11" s="267" t="s">
        <v>487</v>
      </c>
    </row>
    <row r="12" spans="1:46" ht="13.5" customHeight="1" x14ac:dyDescent="0.15">
      <c r="A12" s="247"/>
      <c r="AK12" s="1117" t="s">
        <v>488</v>
      </c>
      <c r="AL12" s="1118"/>
      <c r="AM12" s="1118"/>
      <c r="AN12" s="1119"/>
      <c r="AO12" s="265" t="s">
        <v>487</v>
      </c>
      <c r="AP12" s="265" t="s">
        <v>487</v>
      </c>
      <c r="AQ12" s="266">
        <v>57</v>
      </c>
      <c r="AR12" s="267" t="s">
        <v>487</v>
      </c>
    </row>
    <row r="13" spans="1:46" ht="13.5" customHeight="1" x14ac:dyDescent="0.15">
      <c r="A13" s="247"/>
      <c r="AK13" s="1117" t="s">
        <v>489</v>
      </c>
      <c r="AL13" s="1118"/>
      <c r="AM13" s="1118"/>
      <c r="AN13" s="1119"/>
      <c r="AO13" s="265" t="s">
        <v>487</v>
      </c>
      <c r="AP13" s="265" t="s">
        <v>487</v>
      </c>
      <c r="AQ13" s="266">
        <v>6435</v>
      </c>
      <c r="AR13" s="267" t="s">
        <v>487</v>
      </c>
    </row>
    <row r="14" spans="1:46" ht="13.5" customHeight="1" x14ac:dyDescent="0.15">
      <c r="A14" s="247"/>
      <c r="AK14" s="1117" t="s">
        <v>490</v>
      </c>
      <c r="AL14" s="1118"/>
      <c r="AM14" s="1118"/>
      <c r="AN14" s="1119"/>
      <c r="AO14" s="265">
        <v>33197</v>
      </c>
      <c r="AP14" s="265">
        <v>5219</v>
      </c>
      <c r="AQ14" s="266">
        <v>3786</v>
      </c>
      <c r="AR14" s="267">
        <v>37.799999999999997</v>
      </c>
    </row>
    <row r="15" spans="1:46" ht="13.5" customHeight="1" x14ac:dyDescent="0.15">
      <c r="A15" s="247"/>
      <c r="AK15" s="1120" t="s">
        <v>491</v>
      </c>
      <c r="AL15" s="1121"/>
      <c r="AM15" s="1121"/>
      <c r="AN15" s="1122"/>
      <c r="AO15" s="265">
        <v>-66386</v>
      </c>
      <c r="AP15" s="265">
        <v>-10436</v>
      </c>
      <c r="AQ15" s="266">
        <v>-9323</v>
      </c>
      <c r="AR15" s="267">
        <v>11.9</v>
      </c>
    </row>
    <row r="16" spans="1:46" x14ac:dyDescent="0.15">
      <c r="A16" s="247"/>
      <c r="AK16" s="1120" t="s">
        <v>178</v>
      </c>
      <c r="AL16" s="1121"/>
      <c r="AM16" s="1121"/>
      <c r="AN16" s="1122"/>
      <c r="AO16" s="265">
        <v>1034412</v>
      </c>
      <c r="AP16" s="265">
        <v>162618</v>
      </c>
      <c r="AQ16" s="266">
        <v>222412</v>
      </c>
      <c r="AR16" s="267">
        <v>-26.9</v>
      </c>
    </row>
    <row r="17" spans="1:46" x14ac:dyDescent="0.15">
      <c r="A17" s="247"/>
    </row>
    <row r="18" spans="1:46" x14ac:dyDescent="0.15">
      <c r="A18" s="247"/>
      <c r="AQ18" s="268"/>
      <c r="AR18" s="268"/>
    </row>
    <row r="19" spans="1:46" x14ac:dyDescent="0.15">
      <c r="A19" s="247"/>
      <c r="AK19" s="243" t="s">
        <v>492</v>
      </c>
    </row>
    <row r="20" spans="1:46" x14ac:dyDescent="0.15">
      <c r="A20" s="247"/>
      <c r="AK20" s="269"/>
      <c r="AL20" s="270"/>
      <c r="AM20" s="270"/>
      <c r="AN20" s="271"/>
      <c r="AO20" s="272" t="s">
        <v>493</v>
      </c>
      <c r="AP20" s="273" t="s">
        <v>494</v>
      </c>
      <c r="AQ20" s="274" t="s">
        <v>495</v>
      </c>
      <c r="AR20" s="275"/>
    </row>
    <row r="21" spans="1:46" s="248" customFormat="1" x14ac:dyDescent="0.15">
      <c r="A21" s="276"/>
      <c r="AK21" s="1123" t="s">
        <v>496</v>
      </c>
      <c r="AL21" s="1124"/>
      <c r="AM21" s="1124"/>
      <c r="AN21" s="1125"/>
      <c r="AO21" s="277">
        <v>13.05</v>
      </c>
      <c r="AP21" s="278">
        <v>17.59</v>
      </c>
      <c r="AQ21" s="279">
        <v>-4.54</v>
      </c>
      <c r="AS21" s="280"/>
      <c r="AT21" s="276"/>
    </row>
    <row r="22" spans="1:46" s="248" customFormat="1" x14ac:dyDescent="0.15">
      <c r="A22" s="276"/>
      <c r="AK22" s="1123" t="s">
        <v>497</v>
      </c>
      <c r="AL22" s="1124"/>
      <c r="AM22" s="1124"/>
      <c r="AN22" s="1125"/>
      <c r="AO22" s="281">
        <v>96.9</v>
      </c>
      <c r="AP22" s="282">
        <v>95.9</v>
      </c>
      <c r="AQ22" s="283">
        <v>1</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498</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499</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500</v>
      </c>
      <c r="AL29" s="248"/>
      <c r="AM29" s="248"/>
      <c r="AN29" s="248"/>
      <c r="AS29" s="290"/>
    </row>
    <row r="30" spans="1:46" ht="13.5" customHeight="1" x14ac:dyDescent="0.15">
      <c r="A30" s="247"/>
      <c r="AK30" s="250"/>
      <c r="AL30" s="251"/>
      <c r="AM30" s="251"/>
      <c r="AN30" s="252"/>
      <c r="AO30" s="1105" t="s">
        <v>479</v>
      </c>
      <c r="AP30" s="253"/>
      <c r="AQ30" s="254" t="s">
        <v>480</v>
      </c>
      <c r="AR30" s="255"/>
    </row>
    <row r="31" spans="1:46" x14ac:dyDescent="0.15">
      <c r="A31" s="247"/>
      <c r="AK31" s="256"/>
      <c r="AL31" s="257"/>
      <c r="AM31" s="257"/>
      <c r="AN31" s="258"/>
      <c r="AO31" s="1106"/>
      <c r="AP31" s="259" t="s">
        <v>481</v>
      </c>
      <c r="AQ31" s="260" t="s">
        <v>482</v>
      </c>
      <c r="AR31" s="261" t="s">
        <v>483</v>
      </c>
    </row>
    <row r="32" spans="1:46" ht="27" customHeight="1" x14ac:dyDescent="0.15">
      <c r="A32" s="247"/>
      <c r="AK32" s="1107" t="s">
        <v>501</v>
      </c>
      <c r="AL32" s="1108"/>
      <c r="AM32" s="1108"/>
      <c r="AN32" s="1109"/>
      <c r="AO32" s="291">
        <v>642898</v>
      </c>
      <c r="AP32" s="291">
        <v>101069</v>
      </c>
      <c r="AQ32" s="292">
        <v>124581</v>
      </c>
      <c r="AR32" s="293">
        <v>-18.899999999999999</v>
      </c>
    </row>
    <row r="33" spans="1:46" ht="13.5" customHeight="1" x14ac:dyDescent="0.15">
      <c r="A33" s="247"/>
      <c r="AK33" s="1107" t="s">
        <v>502</v>
      </c>
      <c r="AL33" s="1108"/>
      <c r="AM33" s="1108"/>
      <c r="AN33" s="1109"/>
      <c r="AO33" s="291" t="s">
        <v>487</v>
      </c>
      <c r="AP33" s="291" t="s">
        <v>487</v>
      </c>
      <c r="AQ33" s="292">
        <v>76</v>
      </c>
      <c r="AR33" s="293" t="s">
        <v>487</v>
      </c>
    </row>
    <row r="34" spans="1:46" ht="27" customHeight="1" x14ac:dyDescent="0.15">
      <c r="A34" s="247"/>
      <c r="AK34" s="1107" t="s">
        <v>503</v>
      </c>
      <c r="AL34" s="1108"/>
      <c r="AM34" s="1108"/>
      <c r="AN34" s="1109"/>
      <c r="AO34" s="291" t="s">
        <v>487</v>
      </c>
      <c r="AP34" s="291" t="s">
        <v>487</v>
      </c>
      <c r="AQ34" s="292">
        <v>163</v>
      </c>
      <c r="AR34" s="293" t="s">
        <v>487</v>
      </c>
    </row>
    <row r="35" spans="1:46" ht="27" customHeight="1" x14ac:dyDescent="0.15">
      <c r="A35" s="247"/>
      <c r="AK35" s="1107" t="s">
        <v>504</v>
      </c>
      <c r="AL35" s="1108"/>
      <c r="AM35" s="1108"/>
      <c r="AN35" s="1109"/>
      <c r="AO35" s="291">
        <v>22410</v>
      </c>
      <c r="AP35" s="291">
        <v>3523</v>
      </c>
      <c r="AQ35" s="292">
        <v>24428</v>
      </c>
      <c r="AR35" s="293">
        <v>-85.6</v>
      </c>
    </row>
    <row r="36" spans="1:46" ht="27" customHeight="1" x14ac:dyDescent="0.15">
      <c r="A36" s="247"/>
      <c r="AK36" s="1107" t="s">
        <v>505</v>
      </c>
      <c r="AL36" s="1108"/>
      <c r="AM36" s="1108"/>
      <c r="AN36" s="1109"/>
      <c r="AO36" s="291">
        <v>7342</v>
      </c>
      <c r="AP36" s="291">
        <v>1154</v>
      </c>
      <c r="AQ36" s="292">
        <v>4294</v>
      </c>
      <c r="AR36" s="293">
        <v>-73.099999999999994</v>
      </c>
    </row>
    <row r="37" spans="1:46" ht="13.5" customHeight="1" x14ac:dyDescent="0.15">
      <c r="A37" s="247"/>
      <c r="AK37" s="1107" t="s">
        <v>506</v>
      </c>
      <c r="AL37" s="1108"/>
      <c r="AM37" s="1108"/>
      <c r="AN37" s="1109"/>
      <c r="AO37" s="291">
        <v>15</v>
      </c>
      <c r="AP37" s="291">
        <v>2</v>
      </c>
      <c r="AQ37" s="292">
        <v>880</v>
      </c>
      <c r="AR37" s="293">
        <v>-99.8</v>
      </c>
    </row>
    <row r="38" spans="1:46" ht="27" customHeight="1" x14ac:dyDescent="0.15">
      <c r="A38" s="247"/>
      <c r="AK38" s="1110" t="s">
        <v>507</v>
      </c>
      <c r="AL38" s="1111"/>
      <c r="AM38" s="1111"/>
      <c r="AN38" s="1112"/>
      <c r="AO38" s="294" t="s">
        <v>487</v>
      </c>
      <c r="AP38" s="294" t="s">
        <v>487</v>
      </c>
      <c r="AQ38" s="295">
        <v>22</v>
      </c>
      <c r="AR38" s="283" t="s">
        <v>487</v>
      </c>
      <c r="AS38" s="290"/>
    </row>
    <row r="39" spans="1:46" x14ac:dyDescent="0.15">
      <c r="A39" s="247"/>
      <c r="AK39" s="1110" t="s">
        <v>508</v>
      </c>
      <c r="AL39" s="1111"/>
      <c r="AM39" s="1111"/>
      <c r="AN39" s="1112"/>
      <c r="AO39" s="291">
        <v>-12910</v>
      </c>
      <c r="AP39" s="291">
        <v>-2030</v>
      </c>
      <c r="AQ39" s="292">
        <v>-5293</v>
      </c>
      <c r="AR39" s="293">
        <v>-61.6</v>
      </c>
      <c r="AS39" s="290"/>
    </row>
    <row r="40" spans="1:46" ht="27" customHeight="1" x14ac:dyDescent="0.15">
      <c r="A40" s="247"/>
      <c r="AK40" s="1107" t="s">
        <v>509</v>
      </c>
      <c r="AL40" s="1108"/>
      <c r="AM40" s="1108"/>
      <c r="AN40" s="1109"/>
      <c r="AO40" s="291">
        <v>-455261</v>
      </c>
      <c r="AP40" s="291">
        <v>-71571</v>
      </c>
      <c r="AQ40" s="292">
        <v>-99375</v>
      </c>
      <c r="AR40" s="293">
        <v>-28</v>
      </c>
      <c r="AS40" s="290"/>
    </row>
    <row r="41" spans="1:46" x14ac:dyDescent="0.15">
      <c r="A41" s="247"/>
      <c r="AK41" s="1113" t="s">
        <v>288</v>
      </c>
      <c r="AL41" s="1114"/>
      <c r="AM41" s="1114"/>
      <c r="AN41" s="1115"/>
      <c r="AO41" s="291">
        <v>204494</v>
      </c>
      <c r="AP41" s="291">
        <v>32148</v>
      </c>
      <c r="AQ41" s="292">
        <v>49775</v>
      </c>
      <c r="AR41" s="293">
        <v>-35.4</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510</v>
      </c>
    </row>
    <row r="48" spans="1:46" x14ac:dyDescent="0.15">
      <c r="A48" s="247"/>
      <c r="AK48" s="301" t="s">
        <v>511</v>
      </c>
      <c r="AL48" s="301"/>
      <c r="AM48" s="301"/>
      <c r="AN48" s="301"/>
      <c r="AO48" s="301"/>
      <c r="AP48" s="301"/>
      <c r="AQ48" s="302"/>
      <c r="AR48" s="301"/>
    </row>
    <row r="49" spans="1:44" ht="13.5" customHeight="1" x14ac:dyDescent="0.15">
      <c r="A49" s="247"/>
      <c r="AK49" s="303"/>
      <c r="AL49" s="304"/>
      <c r="AM49" s="1100" t="s">
        <v>479</v>
      </c>
      <c r="AN49" s="1102" t="s">
        <v>512</v>
      </c>
      <c r="AO49" s="1103"/>
      <c r="AP49" s="1103"/>
      <c r="AQ49" s="1103"/>
      <c r="AR49" s="1104"/>
    </row>
    <row r="50" spans="1:44" x14ac:dyDescent="0.15">
      <c r="A50" s="247"/>
      <c r="AK50" s="305"/>
      <c r="AL50" s="306"/>
      <c r="AM50" s="1101"/>
      <c r="AN50" s="307" t="s">
        <v>513</v>
      </c>
      <c r="AO50" s="308" t="s">
        <v>514</v>
      </c>
      <c r="AP50" s="309" t="s">
        <v>515</v>
      </c>
      <c r="AQ50" s="310" t="s">
        <v>516</v>
      </c>
      <c r="AR50" s="311" t="s">
        <v>517</v>
      </c>
    </row>
    <row r="51" spans="1:44" x14ac:dyDescent="0.15">
      <c r="A51" s="247"/>
      <c r="AK51" s="303" t="s">
        <v>518</v>
      </c>
      <c r="AL51" s="304"/>
      <c r="AM51" s="312">
        <v>1020092</v>
      </c>
      <c r="AN51" s="313">
        <v>156025</v>
      </c>
      <c r="AO51" s="314">
        <v>-8</v>
      </c>
      <c r="AP51" s="315">
        <v>200194</v>
      </c>
      <c r="AQ51" s="316">
        <v>5.2</v>
      </c>
      <c r="AR51" s="317">
        <v>-13.2</v>
      </c>
    </row>
    <row r="52" spans="1:44" x14ac:dyDescent="0.15">
      <c r="A52" s="247"/>
      <c r="AK52" s="318"/>
      <c r="AL52" s="319" t="s">
        <v>519</v>
      </c>
      <c r="AM52" s="320">
        <v>336649</v>
      </c>
      <c r="AN52" s="321">
        <v>51491</v>
      </c>
      <c r="AO52" s="322">
        <v>-12.3</v>
      </c>
      <c r="AP52" s="323">
        <v>106422</v>
      </c>
      <c r="AQ52" s="324">
        <v>20.100000000000001</v>
      </c>
      <c r="AR52" s="325">
        <v>-32.4</v>
      </c>
    </row>
    <row r="53" spans="1:44" x14ac:dyDescent="0.15">
      <c r="A53" s="247"/>
      <c r="AK53" s="303" t="s">
        <v>520</v>
      </c>
      <c r="AL53" s="304"/>
      <c r="AM53" s="312">
        <v>894905</v>
      </c>
      <c r="AN53" s="313">
        <v>136836</v>
      </c>
      <c r="AO53" s="314">
        <v>-12.3</v>
      </c>
      <c r="AP53" s="315">
        <v>196914</v>
      </c>
      <c r="AQ53" s="316">
        <v>-1.6</v>
      </c>
      <c r="AR53" s="317">
        <v>-10.7</v>
      </c>
    </row>
    <row r="54" spans="1:44" x14ac:dyDescent="0.15">
      <c r="A54" s="247"/>
      <c r="AK54" s="318"/>
      <c r="AL54" s="319" t="s">
        <v>519</v>
      </c>
      <c r="AM54" s="320">
        <v>345935</v>
      </c>
      <c r="AN54" s="321">
        <v>52895</v>
      </c>
      <c r="AO54" s="322">
        <v>2.7</v>
      </c>
      <c r="AP54" s="323">
        <v>98966</v>
      </c>
      <c r="AQ54" s="324">
        <v>-7</v>
      </c>
      <c r="AR54" s="325">
        <v>9.6999999999999993</v>
      </c>
    </row>
    <row r="55" spans="1:44" x14ac:dyDescent="0.15">
      <c r="A55" s="247"/>
      <c r="AK55" s="303" t="s">
        <v>521</v>
      </c>
      <c r="AL55" s="304"/>
      <c r="AM55" s="312">
        <v>793838</v>
      </c>
      <c r="AN55" s="313">
        <v>121941</v>
      </c>
      <c r="AO55" s="314">
        <v>-10.9</v>
      </c>
      <c r="AP55" s="315">
        <v>204757</v>
      </c>
      <c r="AQ55" s="316">
        <v>4</v>
      </c>
      <c r="AR55" s="317">
        <v>-14.9</v>
      </c>
    </row>
    <row r="56" spans="1:44" x14ac:dyDescent="0.15">
      <c r="A56" s="247"/>
      <c r="AK56" s="318"/>
      <c r="AL56" s="319" t="s">
        <v>519</v>
      </c>
      <c r="AM56" s="320">
        <v>322909</v>
      </c>
      <c r="AN56" s="321">
        <v>49602</v>
      </c>
      <c r="AO56" s="322">
        <v>-6.2</v>
      </c>
      <c r="AP56" s="323">
        <v>106071</v>
      </c>
      <c r="AQ56" s="324">
        <v>7.2</v>
      </c>
      <c r="AR56" s="325">
        <v>-13.4</v>
      </c>
    </row>
    <row r="57" spans="1:44" x14ac:dyDescent="0.15">
      <c r="A57" s="247"/>
      <c r="AK57" s="303" t="s">
        <v>522</v>
      </c>
      <c r="AL57" s="304"/>
      <c r="AM57" s="312">
        <v>1237722</v>
      </c>
      <c r="AN57" s="313">
        <v>191806</v>
      </c>
      <c r="AO57" s="314">
        <v>57.3</v>
      </c>
      <c r="AP57" s="315">
        <v>194971</v>
      </c>
      <c r="AQ57" s="316">
        <v>-4.8</v>
      </c>
      <c r="AR57" s="317">
        <v>62.1</v>
      </c>
    </row>
    <row r="58" spans="1:44" x14ac:dyDescent="0.15">
      <c r="A58" s="247"/>
      <c r="AK58" s="318"/>
      <c r="AL58" s="319" t="s">
        <v>519</v>
      </c>
      <c r="AM58" s="320">
        <v>333721</v>
      </c>
      <c r="AN58" s="321">
        <v>51716</v>
      </c>
      <c r="AO58" s="322">
        <v>4.3</v>
      </c>
      <c r="AP58" s="323">
        <v>105966</v>
      </c>
      <c r="AQ58" s="324">
        <v>-0.1</v>
      </c>
      <c r="AR58" s="325">
        <v>4.4000000000000004</v>
      </c>
    </row>
    <row r="59" spans="1:44" x14ac:dyDescent="0.15">
      <c r="A59" s="247"/>
      <c r="AK59" s="303" t="s">
        <v>523</v>
      </c>
      <c r="AL59" s="304"/>
      <c r="AM59" s="312">
        <v>1292144</v>
      </c>
      <c r="AN59" s="313">
        <v>203135</v>
      </c>
      <c r="AO59" s="314">
        <v>5.9</v>
      </c>
      <c r="AP59" s="315">
        <v>224172</v>
      </c>
      <c r="AQ59" s="316">
        <v>15</v>
      </c>
      <c r="AR59" s="317">
        <v>-9.1</v>
      </c>
    </row>
    <row r="60" spans="1:44" x14ac:dyDescent="0.15">
      <c r="A60" s="247"/>
      <c r="AK60" s="318"/>
      <c r="AL60" s="319" t="s">
        <v>519</v>
      </c>
      <c r="AM60" s="320">
        <v>251388</v>
      </c>
      <c r="AN60" s="321">
        <v>39520</v>
      </c>
      <c r="AO60" s="322">
        <v>-23.6</v>
      </c>
      <c r="AP60" s="323">
        <v>117611</v>
      </c>
      <c r="AQ60" s="324">
        <v>11</v>
      </c>
      <c r="AR60" s="325">
        <v>-34.6</v>
      </c>
    </row>
    <row r="61" spans="1:44" x14ac:dyDescent="0.15">
      <c r="A61" s="247"/>
      <c r="AK61" s="303" t="s">
        <v>524</v>
      </c>
      <c r="AL61" s="326"/>
      <c r="AM61" s="312">
        <v>1047740</v>
      </c>
      <c r="AN61" s="313">
        <v>161949</v>
      </c>
      <c r="AO61" s="314">
        <v>6.4</v>
      </c>
      <c r="AP61" s="315">
        <v>204202</v>
      </c>
      <c r="AQ61" s="327">
        <v>3.6</v>
      </c>
      <c r="AR61" s="317">
        <v>2.8</v>
      </c>
    </row>
    <row r="62" spans="1:44" x14ac:dyDescent="0.15">
      <c r="A62" s="247"/>
      <c r="AK62" s="318"/>
      <c r="AL62" s="319" t="s">
        <v>519</v>
      </c>
      <c r="AM62" s="320">
        <v>318120</v>
      </c>
      <c r="AN62" s="321">
        <v>49045</v>
      </c>
      <c r="AO62" s="322">
        <v>-7</v>
      </c>
      <c r="AP62" s="323">
        <v>107007</v>
      </c>
      <c r="AQ62" s="324">
        <v>6.2</v>
      </c>
      <c r="AR62" s="325">
        <v>-13.2</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IxZZrzYQqG7Q+4SWshYuke0klLfChfMWOm/dPE6lKCDILz5w+CGPwEc+naFITLe5aCNlKpHNw5jHjP7pPA1B6Q==" saltValue="7+ubk3qSYgMaL6H3loWPf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0" zoomScale="85" zoomScaleNormal="85"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476</v>
      </c>
    </row>
    <row r="121" spans="125:125" ht="13.5" hidden="1" customHeight="1" x14ac:dyDescent="0.15">
      <c r="DU121" s="241"/>
    </row>
  </sheetData>
  <sheetProtection algorithmName="SHA-512" hashValue="F8/FDYLl+Sj2t0dpLP5sK1+uErB3Y5qV24za8R1hR/w8ttpoSPhahr+YBuDh268+EFSh79QV65glEhXzk7bEZQ==" saltValue="8Avbird9V6bmFF3WVY5Uk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69" zoomScale="85" zoomScaleNormal="85"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476</v>
      </c>
    </row>
  </sheetData>
  <sheetProtection algorithmName="SHA-512" hashValue="p5QtOmak3jXjW2OwE6ofbni7YvU3A/pVNqFEK16b/iapSKIBpkM5Z7PFOE05yqsxha7q3jGErh+XC7D4sg8Puw==" saltValue="YwNl2bT5X9ThV0HaYt8B2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16"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26" t="s">
        <v>3</v>
      </c>
      <c r="D47" s="1126"/>
      <c r="E47" s="1127"/>
      <c r="F47" s="11">
        <v>64.02</v>
      </c>
      <c r="G47" s="12">
        <v>63.32</v>
      </c>
      <c r="H47" s="12">
        <v>56.72</v>
      </c>
      <c r="I47" s="12">
        <v>54.59</v>
      </c>
      <c r="J47" s="13">
        <v>53.49</v>
      </c>
    </row>
    <row r="48" spans="2:10" ht="57.75" customHeight="1" x14ac:dyDescent="0.15">
      <c r="B48" s="14"/>
      <c r="C48" s="1128" t="s">
        <v>4</v>
      </c>
      <c r="D48" s="1128"/>
      <c r="E48" s="1129"/>
      <c r="F48" s="15">
        <v>8.17</v>
      </c>
      <c r="G48" s="16">
        <v>9.5399999999999991</v>
      </c>
      <c r="H48" s="16">
        <v>6.01</v>
      </c>
      <c r="I48" s="16">
        <v>5.29</v>
      </c>
      <c r="J48" s="17">
        <v>6.52</v>
      </c>
    </row>
    <row r="49" spans="2:10" ht="57.75" customHeight="1" thickBot="1" x14ac:dyDescent="0.2">
      <c r="B49" s="18"/>
      <c r="C49" s="1130" t="s">
        <v>5</v>
      </c>
      <c r="D49" s="1130"/>
      <c r="E49" s="1131"/>
      <c r="F49" s="19">
        <v>4.47</v>
      </c>
      <c r="G49" s="20">
        <v>5.77</v>
      </c>
      <c r="H49" s="20" t="s">
        <v>531</v>
      </c>
      <c r="I49" s="20" t="s">
        <v>532</v>
      </c>
      <c r="J49" s="21">
        <v>1.48</v>
      </c>
    </row>
    <row r="50" spans="2:10" x14ac:dyDescent="0.15"/>
  </sheetData>
  <sheetProtection algorithmName="SHA-512" hashValue="V20/cHHRdEiTyz0l14KzryQ91cYHpg63zbWkCy9n2AzLMD1hjPNpgOCUdHqvSF4Fb5WunHqLRHnUFqrbS61pDg==" saltValue="NqtS5b/F/2fQw1bQYbTyx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2026-02-23T09:59:01Z</dcterms:created>
  <dcterms:modified xsi:type="dcterms:W3CDTF">2026-07-16T23:56:29Z</dcterms:modified>
  <cp:category/>
</cp:coreProperties>
</file>